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55" activeTab="1"/>
  </bookViews>
  <sheets>
    <sheet name="квалификация" sheetId="1" r:id="rId1"/>
    <sheet name="плей офф" sheetId="2" r:id="rId2"/>
    <sheet name="__VBA__0" sheetId="3" r:id="rId3"/>
    <sheet name="__VBA__1" sheetId="4" r:id="rId4"/>
    <sheet name="__VBA__2" sheetId="5" r:id="rId5"/>
  </sheets>
  <definedNames/>
  <calcPr fullCalcOnLoad="1"/>
</workbook>
</file>

<file path=xl/sharedStrings.xml><?xml version="1.0" encoding="utf-8"?>
<sst xmlns="http://schemas.openxmlformats.org/spreadsheetml/2006/main" count="126" uniqueCount="70">
  <si>
    <t>Волгоградская областная</t>
  </si>
  <si>
    <t xml:space="preserve">Федерация Спортивного </t>
  </si>
  <si>
    <t>Боулинга</t>
  </si>
  <si>
    <t xml:space="preserve">1  этап </t>
  </si>
  <si>
    <t>30 января   2016г.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</si>
  <si>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</si>
  <si>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</si>
  <si>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</si>
  <si>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</si>
  <si>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</si>
  <si>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</si>
  <si>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</si>
  <si>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</si>
  <si>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Марченко П.</t>
  </si>
  <si>
    <t>Рычагов М.</t>
  </si>
  <si>
    <t>Тихонов К.</t>
  </si>
  <si>
    <t>Мисходжев Р</t>
  </si>
  <si>
    <t>Безотосный А</t>
  </si>
  <si>
    <t>Кузнецов И.</t>
  </si>
  <si>
    <t>Егозарьян А</t>
  </si>
  <si>
    <t>Топольский А</t>
  </si>
  <si>
    <t>Вайнман М.</t>
  </si>
  <si>
    <t>Ульянова А</t>
  </si>
  <si>
    <t>Вайнман А.</t>
  </si>
  <si>
    <t>Иванова О</t>
  </si>
  <si>
    <t>Поляков А</t>
  </si>
  <si>
    <t>Белов А</t>
  </si>
  <si>
    <t>Антюфеева Е</t>
  </si>
  <si>
    <t>Анипко А.</t>
  </si>
  <si>
    <t>Лазарев С</t>
  </si>
  <si>
    <t>Джумаев П.</t>
  </si>
  <si>
    <t>Таганов А.</t>
  </si>
  <si>
    <t>Корецкая Я.</t>
  </si>
  <si>
    <t>Кияшкин А</t>
  </si>
  <si>
    <t>Мясников В</t>
  </si>
  <si>
    <t>Лаптев В.</t>
  </si>
  <si>
    <t>Тетюшев А</t>
  </si>
  <si>
    <t>Дорджиев Арслан</t>
  </si>
  <si>
    <t>Вразовский И.</t>
  </si>
  <si>
    <t>Новикова К</t>
  </si>
  <si>
    <t>Кекеев Баатр</t>
  </si>
  <si>
    <t>Фамин Д.</t>
  </si>
  <si>
    <t>Тарапатин В.</t>
  </si>
  <si>
    <t>Соболев А</t>
  </si>
  <si>
    <t>Гущин А.</t>
  </si>
  <si>
    <t>Беляков А</t>
  </si>
  <si>
    <t>Голубев А.</t>
  </si>
  <si>
    <t>Руденко С</t>
  </si>
  <si>
    <t>Халанский Д</t>
  </si>
  <si>
    <t>Карпов С.</t>
  </si>
  <si>
    <t>Калачев П</t>
  </si>
  <si>
    <t>Мясникова Н</t>
  </si>
  <si>
    <t>Лявин А</t>
  </si>
  <si>
    <t>Жиделев А.</t>
  </si>
  <si>
    <t xml:space="preserve">ПЛЕЙ ОФФ </t>
  </si>
  <si>
    <t>Поляков А.</t>
  </si>
  <si>
    <t>ПОЛУФИНАЛ</t>
  </si>
  <si>
    <t>Гущин А</t>
  </si>
  <si>
    <t>Таганов А</t>
  </si>
  <si>
    <t>Тарапатин В</t>
  </si>
  <si>
    <t>Кекеев Б.</t>
  </si>
  <si>
    <t>Кияшкин А.</t>
  </si>
  <si>
    <t>Вразовский И</t>
  </si>
  <si>
    <t>Лаптев В</t>
  </si>
  <si>
    <t>Дорджиев А</t>
  </si>
  <si>
    <t>Фамин Д</t>
  </si>
  <si>
    <t>Корецкая Я</t>
  </si>
  <si>
    <t>Джумаев П</t>
  </si>
  <si>
    <t>Анипко А</t>
  </si>
  <si>
    <t>ФИНАЛ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</si>
</sst>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1"/>
      <color indexed="8"/>
      <name val="Arial Cyr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sz val="1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3"/>
      <name val="Times New Roman"/>
      <family val="1"/>
    </font>
    <font>
      <sz val="16"/>
      <name val="Times New Roman"/>
      <family val="1"/>
    </font>
    <font>
      <b/>
      <sz val="13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2" borderId="3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4" xfId="20" applyFont="1" applyFill="1" applyBorder="1" applyProtection="1">
      <alignment/>
      <protection locked="0"/>
    </xf>
    <xf numFmtId="164" fontId="12" fillId="3" borderId="5" xfId="0" applyFont="1" applyFill="1" applyBorder="1" applyAlignment="1">
      <alignment horizontal="center" vertical="center"/>
    </xf>
    <xf numFmtId="164" fontId="12" fillId="3" borderId="6" xfId="0" applyFont="1" applyFill="1" applyBorder="1" applyAlignment="1">
      <alignment horizontal="center" vertical="center"/>
    </xf>
    <xf numFmtId="164" fontId="12" fillId="3" borderId="4" xfId="0" applyFont="1" applyFill="1" applyBorder="1" applyAlignment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6" fontId="12" fillId="2" borderId="4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2" fillId="3" borderId="7" xfId="0" applyFont="1" applyFill="1" applyBorder="1" applyAlignment="1">
      <alignment horizontal="center" vertical="center"/>
    </xf>
    <xf numFmtId="164" fontId="12" fillId="3" borderId="8" xfId="0" applyFont="1" applyFill="1" applyBorder="1" applyAlignment="1">
      <alignment horizontal="center" vertical="center"/>
    </xf>
    <xf numFmtId="164" fontId="12" fillId="3" borderId="9" xfId="0" applyFont="1" applyFill="1" applyBorder="1" applyAlignment="1">
      <alignment horizontal="center" vertical="center"/>
    </xf>
    <xf numFmtId="164" fontId="11" fillId="4" borderId="4" xfId="0" applyFont="1" applyFill="1" applyBorder="1" applyAlignment="1" applyProtection="1">
      <alignment/>
      <protection locked="0"/>
    </xf>
    <xf numFmtId="164" fontId="12" fillId="3" borderId="10" xfId="0" applyFont="1" applyFill="1" applyBorder="1" applyAlignment="1">
      <alignment horizontal="center" vertical="center"/>
    </xf>
    <xf numFmtId="164" fontId="12" fillId="3" borderId="3" xfId="0" applyFont="1" applyFill="1" applyBorder="1" applyAlignment="1">
      <alignment horizontal="center" vertical="center"/>
    </xf>
    <xf numFmtId="164" fontId="12" fillId="3" borderId="2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4" fontId="12" fillId="3" borderId="11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center" vertical="center"/>
    </xf>
    <xf numFmtId="164" fontId="12" fillId="3" borderId="12" xfId="0" applyFont="1" applyFill="1" applyBorder="1" applyAlignment="1">
      <alignment horizontal="center" vertical="center"/>
    </xf>
    <xf numFmtId="164" fontId="12" fillId="3" borderId="13" xfId="0" applyFont="1" applyFill="1" applyBorder="1" applyAlignment="1">
      <alignment horizontal="center" vertical="center"/>
    </xf>
    <xf numFmtId="164" fontId="13" fillId="2" borderId="4" xfId="20" applyFont="1" applyFill="1" applyBorder="1" applyProtection="1">
      <alignment/>
      <protection locked="0"/>
    </xf>
    <xf numFmtId="164" fontId="11" fillId="2" borderId="9" xfId="20" applyFont="1" applyFill="1" applyBorder="1" applyProtection="1">
      <alignment/>
      <protection locked="0"/>
    </xf>
    <xf numFmtId="164" fontId="11" fillId="2" borderId="10" xfId="20" applyFont="1" applyFill="1" applyBorder="1" applyProtection="1">
      <alignment/>
      <protection locked="0"/>
    </xf>
    <xf numFmtId="164" fontId="11" fillId="2" borderId="4" xfId="0" applyFont="1" applyFill="1" applyBorder="1" applyAlignment="1" applyProtection="1">
      <alignment/>
      <protection locked="0"/>
    </xf>
    <xf numFmtId="164" fontId="11" fillId="4" borderId="4" xfId="20" applyFont="1" applyFill="1" applyBorder="1" applyProtection="1">
      <alignment/>
      <protection locked="0"/>
    </xf>
    <xf numFmtId="164" fontId="9" fillId="0" borderId="0" xfId="0" applyFont="1" applyBorder="1" applyAlignment="1">
      <alignment horizontal="center"/>
    </xf>
    <xf numFmtId="164" fontId="14" fillId="4" borderId="14" xfId="0" applyFont="1" applyFill="1" applyBorder="1" applyAlignment="1">
      <alignment/>
    </xf>
    <xf numFmtId="164" fontId="15" fillId="2" borderId="4" xfId="0" applyFont="1" applyFill="1" applyBorder="1" applyAlignment="1">
      <alignment/>
    </xf>
    <xf numFmtId="164" fontId="12" fillId="2" borderId="4" xfId="0" applyFont="1" applyFill="1" applyBorder="1" applyAlignment="1" applyProtection="1">
      <alignment/>
      <protection locked="0"/>
    </xf>
    <xf numFmtId="164" fontId="16" fillId="0" borderId="0" xfId="0" applyFont="1" applyAlignment="1">
      <alignment/>
    </xf>
    <xf numFmtId="164" fontId="9" fillId="0" borderId="0" xfId="0" applyFont="1" applyFill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/>
    </xf>
    <xf numFmtId="164" fontId="17" fillId="0" borderId="0" xfId="0" applyFont="1" applyBorder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 horizontal="right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2" fillId="0" borderId="4" xfId="0" applyFont="1" applyBorder="1" applyAlignment="1">
      <alignment horizontal="center"/>
    </xf>
    <xf numFmtId="164" fontId="25" fillId="0" borderId="4" xfId="0" applyFont="1" applyBorder="1" applyAlignment="1">
      <alignment/>
    </xf>
    <xf numFmtId="164" fontId="22" fillId="0" borderId="4" xfId="0" applyFont="1" applyBorder="1" applyAlignment="1">
      <alignment/>
    </xf>
    <xf numFmtId="164" fontId="22" fillId="0" borderId="12" xfId="0" applyFont="1" applyFill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5" fillId="2" borderId="4" xfId="20" applyFont="1" applyFill="1" applyBorder="1" applyProtection="1">
      <alignment/>
      <protection locked="0"/>
    </xf>
    <xf numFmtId="164" fontId="25" fillId="0" borderId="0" xfId="0" applyFont="1" applyAlignment="1">
      <alignment/>
    </xf>
    <xf numFmtId="164" fontId="26" fillId="2" borderId="4" xfId="20" applyFont="1" applyFill="1" applyBorder="1" applyProtection="1">
      <alignment/>
      <protection locked="0"/>
    </xf>
    <xf numFmtId="164" fontId="27" fillId="2" borderId="4" xfId="20" applyFont="1" applyFill="1" applyBorder="1" applyProtection="1">
      <alignment/>
      <protection locked="0"/>
    </xf>
    <xf numFmtId="164" fontId="25" fillId="4" borderId="4" xfId="0" applyFont="1" applyFill="1" applyBorder="1" applyAlignment="1" applyProtection="1">
      <alignment/>
      <protection locked="0"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30" fillId="0" borderId="0" xfId="0" applyFont="1" applyAlignment="1">
      <alignment/>
    </xf>
    <xf numFmtId="164" fontId="28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7</xdr:col>
      <xdr:colOff>28575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19050</xdr:rowOff>
    </xdr:from>
    <xdr:to>
      <xdr:col>8</xdr:col>
      <xdr:colOff>428625</xdr:colOff>
      <xdr:row>8</xdr:row>
      <xdr:rowOff>47625</xdr:rowOff>
    </xdr:to>
    <xdr:sp>
      <xdr:nvSpPr>
        <xdr:cNvPr id="1" name="Автофигура 1"/>
        <xdr:cNvSpPr>
          <a:spLocks/>
        </xdr:cNvSpPr>
      </xdr:nvSpPr>
      <xdr:spPr>
        <a:xfrm>
          <a:off x="5762625" y="1314450"/>
          <a:ext cx="9525" cy="28575"/>
        </a:xfrm>
        <a:prstGeom prst="rightArrow">
          <a:avLst>
            <a:gd name="adj1" fmla="val 25000"/>
            <a:gd name="adj2" fmla="val -25000"/>
          </a:avLst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95250</xdr:rowOff>
    </xdr:from>
    <xdr:to>
      <xdr:col>9</xdr:col>
      <xdr:colOff>428625</xdr:colOff>
      <xdr:row>5</xdr:row>
      <xdr:rowOff>95250</xdr:rowOff>
    </xdr:to>
    <xdr:sp>
      <xdr:nvSpPr>
        <xdr:cNvPr id="2" name="Строка 2"/>
        <xdr:cNvSpPr>
          <a:spLocks/>
        </xdr:cNvSpPr>
      </xdr:nvSpPr>
      <xdr:spPr>
        <a:xfrm>
          <a:off x="5762625" y="742950"/>
          <a:ext cx="466725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57150</xdr:rowOff>
    </xdr:from>
    <xdr:to>
      <xdr:col>10</xdr:col>
      <xdr:colOff>9525</xdr:colOff>
      <xdr:row>8</xdr:row>
      <xdr:rowOff>19050</xdr:rowOff>
    </xdr:to>
    <xdr:sp>
      <xdr:nvSpPr>
        <xdr:cNvPr id="3" name="Строка 3"/>
        <xdr:cNvSpPr>
          <a:spLocks/>
        </xdr:cNvSpPr>
      </xdr:nvSpPr>
      <xdr:spPr>
        <a:xfrm flipV="1">
          <a:off x="5762625" y="1028700"/>
          <a:ext cx="47625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47625</xdr:rowOff>
    </xdr:from>
    <xdr:to>
      <xdr:col>10</xdr:col>
      <xdr:colOff>28575</xdr:colOff>
      <xdr:row>11</xdr:row>
      <xdr:rowOff>47625</xdr:rowOff>
    </xdr:to>
    <xdr:sp>
      <xdr:nvSpPr>
        <xdr:cNvPr id="4" name="Строка 4"/>
        <xdr:cNvSpPr>
          <a:spLocks/>
        </xdr:cNvSpPr>
      </xdr:nvSpPr>
      <xdr:spPr>
        <a:xfrm>
          <a:off x="5781675" y="1666875"/>
          <a:ext cx="47625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0</xdr:rowOff>
    </xdr:from>
    <xdr:to>
      <xdr:col>9</xdr:col>
      <xdr:colOff>390525</xdr:colOff>
      <xdr:row>14</xdr:row>
      <xdr:rowOff>9525</xdr:rowOff>
    </xdr:to>
    <xdr:sp>
      <xdr:nvSpPr>
        <xdr:cNvPr id="5" name="Строка 5"/>
        <xdr:cNvSpPr>
          <a:spLocks/>
        </xdr:cNvSpPr>
      </xdr:nvSpPr>
      <xdr:spPr>
        <a:xfrm flipV="1">
          <a:off x="5791200" y="1943100"/>
          <a:ext cx="40005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123825</xdr:rowOff>
    </xdr:from>
    <xdr:to>
      <xdr:col>9</xdr:col>
      <xdr:colOff>419100</xdr:colOff>
      <xdr:row>18</xdr:row>
      <xdr:rowOff>123825</xdr:rowOff>
    </xdr:to>
    <xdr:sp>
      <xdr:nvSpPr>
        <xdr:cNvPr id="6" name="Строка 6"/>
        <xdr:cNvSpPr>
          <a:spLocks/>
        </xdr:cNvSpPr>
      </xdr:nvSpPr>
      <xdr:spPr>
        <a:xfrm>
          <a:off x="5848350" y="2876550"/>
          <a:ext cx="36195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10</xdr:col>
      <xdr:colOff>0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5810250" y="3095625"/>
          <a:ext cx="41910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104775</xdr:rowOff>
    </xdr:from>
    <xdr:to>
      <xdr:col>9</xdr:col>
      <xdr:colOff>419100</xdr:colOff>
      <xdr:row>23</xdr:row>
      <xdr:rowOff>114300</xdr:rowOff>
    </xdr:to>
    <xdr:sp>
      <xdr:nvSpPr>
        <xdr:cNvPr id="8" name="Строка 8"/>
        <xdr:cNvSpPr>
          <a:spLocks/>
        </xdr:cNvSpPr>
      </xdr:nvSpPr>
      <xdr:spPr>
        <a:xfrm>
          <a:off x="5800725" y="3667125"/>
          <a:ext cx="41910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24</xdr:row>
      <xdr:rowOff>19050</xdr:rowOff>
    </xdr:from>
    <xdr:to>
      <xdr:col>10</xdr:col>
      <xdr:colOff>0</xdr:colOff>
      <xdr:row>26</xdr:row>
      <xdr:rowOff>38100</xdr:rowOff>
    </xdr:to>
    <xdr:sp>
      <xdr:nvSpPr>
        <xdr:cNvPr id="9" name="Строка 9"/>
        <xdr:cNvSpPr>
          <a:spLocks/>
        </xdr:cNvSpPr>
      </xdr:nvSpPr>
      <xdr:spPr>
        <a:xfrm flipV="1">
          <a:off x="5781675" y="3905250"/>
          <a:ext cx="4476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95250</xdr:rowOff>
    </xdr:from>
    <xdr:to>
      <xdr:col>14</xdr:col>
      <xdr:colOff>466725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8848725" y="904875"/>
          <a:ext cx="504825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466725</xdr:colOff>
      <xdr:row>12</xdr:row>
      <xdr:rowOff>0</xdr:rowOff>
    </xdr:to>
    <xdr:sp>
      <xdr:nvSpPr>
        <xdr:cNvPr id="11" name="Строка 11"/>
        <xdr:cNvSpPr>
          <a:spLocks/>
        </xdr:cNvSpPr>
      </xdr:nvSpPr>
      <xdr:spPr>
        <a:xfrm flipV="1">
          <a:off x="8886825" y="1457325"/>
          <a:ext cx="466725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95250</xdr:rowOff>
    </xdr:from>
    <xdr:to>
      <xdr:col>14</xdr:col>
      <xdr:colOff>476250</xdr:colOff>
      <xdr:row>20</xdr:row>
      <xdr:rowOff>95250</xdr:rowOff>
    </xdr:to>
    <xdr:sp>
      <xdr:nvSpPr>
        <xdr:cNvPr id="12" name="Строка 12"/>
        <xdr:cNvSpPr>
          <a:spLocks/>
        </xdr:cNvSpPr>
      </xdr:nvSpPr>
      <xdr:spPr>
        <a:xfrm>
          <a:off x="8877300" y="3009900"/>
          <a:ext cx="485775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28575</xdr:rowOff>
    </xdr:from>
    <xdr:to>
      <xdr:col>14</xdr:col>
      <xdr:colOff>476250</xdr:colOff>
      <xdr:row>24</xdr:row>
      <xdr:rowOff>0</xdr:rowOff>
    </xdr:to>
    <xdr:sp>
      <xdr:nvSpPr>
        <xdr:cNvPr id="13" name="Строка 13"/>
        <xdr:cNvSpPr>
          <a:spLocks/>
        </xdr:cNvSpPr>
      </xdr:nvSpPr>
      <xdr:spPr>
        <a:xfrm flipV="1">
          <a:off x="8877300" y="3429000"/>
          <a:ext cx="48577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95250</xdr:rowOff>
    </xdr:from>
    <xdr:to>
      <xdr:col>4</xdr:col>
      <xdr:colOff>323850</xdr:colOff>
      <xdr:row>4</xdr:row>
      <xdr:rowOff>114300</xdr:rowOff>
    </xdr:to>
    <xdr:sp>
      <xdr:nvSpPr>
        <xdr:cNvPr id="14" name="Строка 14"/>
        <xdr:cNvSpPr>
          <a:spLocks/>
        </xdr:cNvSpPr>
      </xdr:nvSpPr>
      <xdr:spPr>
        <a:xfrm>
          <a:off x="2790825" y="742950"/>
          <a:ext cx="29527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</xdr:row>
      <xdr:rowOff>28575</xdr:rowOff>
    </xdr:from>
    <xdr:to>
      <xdr:col>4</xdr:col>
      <xdr:colOff>314325</xdr:colOff>
      <xdr:row>8</xdr:row>
      <xdr:rowOff>38100</xdr:rowOff>
    </xdr:to>
    <xdr:sp>
      <xdr:nvSpPr>
        <xdr:cNvPr id="15" name="Строка 15"/>
        <xdr:cNvSpPr>
          <a:spLocks/>
        </xdr:cNvSpPr>
      </xdr:nvSpPr>
      <xdr:spPr>
        <a:xfrm flipV="1">
          <a:off x="2743200" y="1323975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0</xdr:rowOff>
    </xdr:from>
    <xdr:to>
      <xdr:col>5</xdr:col>
      <xdr:colOff>28575</xdr:colOff>
      <xdr:row>11</xdr:row>
      <xdr:rowOff>0</xdr:rowOff>
    </xdr:to>
    <xdr:sp>
      <xdr:nvSpPr>
        <xdr:cNvPr id="16" name="Строка 16"/>
        <xdr:cNvSpPr>
          <a:spLocks/>
        </xdr:cNvSpPr>
      </xdr:nvSpPr>
      <xdr:spPr>
        <a:xfrm>
          <a:off x="2781300" y="17811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95250</xdr:rowOff>
    </xdr:from>
    <xdr:to>
      <xdr:col>5</xdr:col>
      <xdr:colOff>66675</xdr:colOff>
      <xdr:row>13</xdr:row>
      <xdr:rowOff>95250</xdr:rowOff>
    </xdr:to>
    <xdr:sp>
      <xdr:nvSpPr>
        <xdr:cNvPr id="17" name="Строка 17"/>
        <xdr:cNvSpPr>
          <a:spLocks/>
        </xdr:cNvSpPr>
      </xdr:nvSpPr>
      <xdr:spPr>
        <a:xfrm>
          <a:off x="2790825" y="220027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361950</xdr:colOff>
      <xdr:row>17</xdr:row>
      <xdr:rowOff>0</xdr:rowOff>
    </xdr:to>
    <xdr:sp>
      <xdr:nvSpPr>
        <xdr:cNvPr id="18" name="Строка 18"/>
        <xdr:cNvSpPr>
          <a:spLocks/>
        </xdr:cNvSpPr>
      </xdr:nvSpPr>
      <xdr:spPr>
        <a:xfrm>
          <a:off x="2762250" y="275272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161925</xdr:rowOff>
    </xdr:from>
    <xdr:to>
      <xdr:col>4</xdr:col>
      <xdr:colOff>333375</xdr:colOff>
      <xdr:row>20</xdr:row>
      <xdr:rowOff>9525</xdr:rowOff>
    </xdr:to>
    <xdr:sp>
      <xdr:nvSpPr>
        <xdr:cNvPr id="19" name="Строка 20"/>
        <xdr:cNvSpPr>
          <a:spLocks/>
        </xdr:cNvSpPr>
      </xdr:nvSpPr>
      <xdr:spPr>
        <a:xfrm>
          <a:off x="2743200" y="3238500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19050</xdr:rowOff>
    </xdr:from>
    <xdr:to>
      <xdr:col>4</xdr:col>
      <xdr:colOff>352425</xdr:colOff>
      <xdr:row>23</xdr:row>
      <xdr:rowOff>28575</xdr:rowOff>
    </xdr:to>
    <xdr:sp>
      <xdr:nvSpPr>
        <xdr:cNvPr id="20" name="Строка 21"/>
        <xdr:cNvSpPr>
          <a:spLocks/>
        </xdr:cNvSpPr>
      </xdr:nvSpPr>
      <xdr:spPr>
        <a:xfrm>
          <a:off x="2771775" y="3743325"/>
          <a:ext cx="3429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95250</xdr:rowOff>
    </xdr:from>
    <xdr:to>
      <xdr:col>3</xdr:col>
      <xdr:colOff>485775</xdr:colOff>
      <xdr:row>23</xdr:row>
      <xdr:rowOff>19050</xdr:rowOff>
    </xdr:to>
    <xdr:sp>
      <xdr:nvSpPr>
        <xdr:cNvPr id="21" name="Строка 22"/>
        <xdr:cNvSpPr>
          <a:spLocks/>
        </xdr:cNvSpPr>
      </xdr:nvSpPr>
      <xdr:spPr>
        <a:xfrm flipH="1" flipV="1">
          <a:off x="2695575" y="3657600"/>
          <a:ext cx="66675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28575</xdr:rowOff>
    </xdr:from>
    <xdr:to>
      <xdr:col>5</xdr:col>
      <xdr:colOff>0</xdr:colOff>
      <xdr:row>23</xdr:row>
      <xdr:rowOff>47625</xdr:rowOff>
    </xdr:to>
    <xdr:sp>
      <xdr:nvSpPr>
        <xdr:cNvPr id="22" name="Строка 23"/>
        <xdr:cNvSpPr>
          <a:spLocks/>
        </xdr:cNvSpPr>
      </xdr:nvSpPr>
      <xdr:spPr>
        <a:xfrm>
          <a:off x="3143250" y="3752850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0</xdr:rowOff>
    </xdr:from>
    <xdr:to>
      <xdr:col>9</xdr:col>
      <xdr:colOff>390525</xdr:colOff>
      <xdr:row>30</xdr:row>
      <xdr:rowOff>0</xdr:rowOff>
    </xdr:to>
    <xdr:sp>
      <xdr:nvSpPr>
        <xdr:cNvPr id="23" name="Строка 6"/>
        <xdr:cNvSpPr>
          <a:spLocks/>
        </xdr:cNvSpPr>
      </xdr:nvSpPr>
      <xdr:spPr>
        <a:xfrm>
          <a:off x="5829300" y="4695825"/>
          <a:ext cx="36195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66675</xdr:rowOff>
    </xdr:from>
    <xdr:to>
      <xdr:col>9</xdr:col>
      <xdr:colOff>371475</xdr:colOff>
      <xdr:row>32</xdr:row>
      <xdr:rowOff>66675</xdr:rowOff>
    </xdr:to>
    <xdr:sp>
      <xdr:nvSpPr>
        <xdr:cNvPr id="24" name="Строка 9"/>
        <xdr:cNvSpPr>
          <a:spLocks/>
        </xdr:cNvSpPr>
      </xdr:nvSpPr>
      <xdr:spPr>
        <a:xfrm flipV="1">
          <a:off x="5829300" y="4924425"/>
          <a:ext cx="34290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36</xdr:row>
      <xdr:rowOff>104775</xdr:rowOff>
    </xdr:from>
    <xdr:to>
      <xdr:col>9</xdr:col>
      <xdr:colOff>409575</xdr:colOff>
      <xdr:row>38</xdr:row>
      <xdr:rowOff>57150</xdr:rowOff>
    </xdr:to>
    <xdr:sp>
      <xdr:nvSpPr>
        <xdr:cNvPr id="25" name="Строка 9"/>
        <xdr:cNvSpPr>
          <a:spLocks/>
        </xdr:cNvSpPr>
      </xdr:nvSpPr>
      <xdr:spPr>
        <a:xfrm flipV="1">
          <a:off x="5829300" y="5934075"/>
          <a:ext cx="38100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32</xdr:row>
      <xdr:rowOff>95250</xdr:rowOff>
    </xdr:from>
    <xdr:to>
      <xdr:col>14</xdr:col>
      <xdr:colOff>466725</xdr:colOff>
      <xdr:row>35</xdr:row>
      <xdr:rowOff>95250</xdr:rowOff>
    </xdr:to>
    <xdr:sp>
      <xdr:nvSpPr>
        <xdr:cNvPr id="26" name="Строка 13"/>
        <xdr:cNvSpPr>
          <a:spLocks/>
        </xdr:cNvSpPr>
      </xdr:nvSpPr>
      <xdr:spPr>
        <a:xfrm flipV="1">
          <a:off x="8867775" y="5276850"/>
          <a:ext cx="485775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95250</xdr:rowOff>
    </xdr:from>
    <xdr:to>
      <xdr:col>14</xdr:col>
      <xdr:colOff>428625</xdr:colOff>
      <xdr:row>31</xdr:row>
      <xdr:rowOff>85725</xdr:rowOff>
    </xdr:to>
    <xdr:sp>
      <xdr:nvSpPr>
        <xdr:cNvPr id="27" name="Строка 12"/>
        <xdr:cNvSpPr>
          <a:spLocks/>
        </xdr:cNvSpPr>
      </xdr:nvSpPr>
      <xdr:spPr>
        <a:xfrm>
          <a:off x="8905875" y="4629150"/>
          <a:ext cx="419100" cy="476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28" name="Строка 21"/>
        <xdr:cNvSpPr>
          <a:spLocks/>
        </xdr:cNvSpPr>
      </xdr:nvSpPr>
      <xdr:spPr>
        <a:xfrm>
          <a:off x="2781300" y="421005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29</xdr:row>
      <xdr:rowOff>19050</xdr:rowOff>
    </xdr:from>
    <xdr:to>
      <xdr:col>5</xdr:col>
      <xdr:colOff>9525</xdr:colOff>
      <xdr:row>29</xdr:row>
      <xdr:rowOff>28575</xdr:rowOff>
    </xdr:to>
    <xdr:sp>
      <xdr:nvSpPr>
        <xdr:cNvPr id="29" name="Строка 21"/>
        <xdr:cNvSpPr>
          <a:spLocks/>
        </xdr:cNvSpPr>
      </xdr:nvSpPr>
      <xdr:spPr>
        <a:xfrm flipV="1">
          <a:off x="2790825" y="47148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19050</xdr:rowOff>
    </xdr:from>
    <xdr:to>
      <xdr:col>5</xdr:col>
      <xdr:colOff>19050</xdr:colOff>
      <xdr:row>32</xdr:row>
      <xdr:rowOff>28575</xdr:rowOff>
    </xdr:to>
    <xdr:sp>
      <xdr:nvSpPr>
        <xdr:cNvPr id="30" name="Строка 21"/>
        <xdr:cNvSpPr>
          <a:spLocks/>
        </xdr:cNvSpPr>
      </xdr:nvSpPr>
      <xdr:spPr>
        <a:xfrm flipV="1">
          <a:off x="2809875" y="5200650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34</xdr:row>
      <xdr:rowOff>114300</xdr:rowOff>
    </xdr:from>
    <xdr:to>
      <xdr:col>4</xdr:col>
      <xdr:colOff>371475</xdr:colOff>
      <xdr:row>34</xdr:row>
      <xdr:rowOff>161925</xdr:rowOff>
    </xdr:to>
    <xdr:sp>
      <xdr:nvSpPr>
        <xdr:cNvPr id="31" name="Строка 21"/>
        <xdr:cNvSpPr>
          <a:spLocks/>
        </xdr:cNvSpPr>
      </xdr:nvSpPr>
      <xdr:spPr>
        <a:xfrm>
          <a:off x="2733675" y="5619750"/>
          <a:ext cx="4000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9525</xdr:rowOff>
    </xdr:from>
    <xdr:to>
      <xdr:col>5</xdr:col>
      <xdr:colOff>9525</xdr:colOff>
      <xdr:row>38</xdr:row>
      <xdr:rowOff>19050</xdr:rowOff>
    </xdr:to>
    <xdr:sp>
      <xdr:nvSpPr>
        <xdr:cNvPr id="32" name="Строка 21"/>
        <xdr:cNvSpPr>
          <a:spLocks/>
        </xdr:cNvSpPr>
      </xdr:nvSpPr>
      <xdr:spPr>
        <a:xfrm>
          <a:off x="2771775" y="6162675"/>
          <a:ext cx="3810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371475</xdr:colOff>
      <xdr:row>35</xdr:row>
      <xdr:rowOff>161925</xdr:rowOff>
    </xdr:to>
    <xdr:sp>
      <xdr:nvSpPr>
        <xdr:cNvPr id="33" name="Строка 6"/>
        <xdr:cNvSpPr>
          <a:spLocks/>
        </xdr:cNvSpPr>
      </xdr:nvSpPr>
      <xdr:spPr>
        <a:xfrm>
          <a:off x="5810250" y="5667375"/>
          <a:ext cx="36195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95250</xdr:rowOff>
    </xdr:from>
    <xdr:to>
      <xdr:col>10</xdr:col>
      <xdr:colOff>66675</xdr:colOff>
      <xdr:row>12</xdr:row>
      <xdr:rowOff>95250</xdr:rowOff>
    </xdr:to>
    <xdr:sp>
      <xdr:nvSpPr>
        <xdr:cNvPr id="34" name="Строка 17"/>
        <xdr:cNvSpPr>
          <a:spLocks/>
        </xdr:cNvSpPr>
      </xdr:nvSpPr>
      <xdr:spPr>
        <a:xfrm>
          <a:off x="5829300" y="203835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0</xdr:rowOff>
    </xdr:from>
    <xdr:to>
      <xdr:col>10</xdr:col>
      <xdr:colOff>28575</xdr:colOff>
      <xdr:row>11</xdr:row>
      <xdr:rowOff>0</xdr:rowOff>
    </xdr:to>
    <xdr:sp>
      <xdr:nvSpPr>
        <xdr:cNvPr id="35" name="Строка 16"/>
        <xdr:cNvSpPr>
          <a:spLocks/>
        </xdr:cNvSpPr>
      </xdr:nvSpPr>
      <xdr:spPr>
        <a:xfrm>
          <a:off x="5810250" y="178117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0</xdr:rowOff>
    </xdr:from>
    <xdr:to>
      <xdr:col>10</xdr:col>
      <xdr:colOff>9525</xdr:colOff>
      <xdr:row>24</xdr:row>
      <xdr:rowOff>0</xdr:rowOff>
    </xdr:to>
    <xdr:sp>
      <xdr:nvSpPr>
        <xdr:cNvPr id="36" name="Строка 21"/>
        <xdr:cNvSpPr>
          <a:spLocks/>
        </xdr:cNvSpPr>
      </xdr:nvSpPr>
      <xdr:spPr>
        <a:xfrm>
          <a:off x="5819775" y="38862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19050</xdr:rowOff>
    </xdr:from>
    <xdr:to>
      <xdr:col>10</xdr:col>
      <xdr:colOff>9525</xdr:colOff>
      <xdr:row>29</xdr:row>
      <xdr:rowOff>28575</xdr:rowOff>
    </xdr:to>
    <xdr:sp>
      <xdr:nvSpPr>
        <xdr:cNvPr id="37" name="Строка 21"/>
        <xdr:cNvSpPr>
          <a:spLocks/>
        </xdr:cNvSpPr>
      </xdr:nvSpPr>
      <xdr:spPr>
        <a:xfrm flipV="1">
          <a:off x="5829300" y="47148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19050</xdr:rowOff>
    </xdr:from>
    <xdr:to>
      <xdr:col>10</xdr:col>
      <xdr:colOff>19050</xdr:colOff>
      <xdr:row>30</xdr:row>
      <xdr:rowOff>28575</xdr:rowOff>
    </xdr:to>
    <xdr:sp>
      <xdr:nvSpPr>
        <xdr:cNvPr id="38" name="Строка 21"/>
        <xdr:cNvSpPr>
          <a:spLocks/>
        </xdr:cNvSpPr>
      </xdr:nvSpPr>
      <xdr:spPr>
        <a:xfrm flipV="1">
          <a:off x="5848350" y="4876800"/>
          <a:ext cx="400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31</xdr:row>
      <xdr:rowOff>19050</xdr:rowOff>
    </xdr:from>
    <xdr:to>
      <xdr:col>15</xdr:col>
      <xdr:colOff>19050</xdr:colOff>
      <xdr:row>31</xdr:row>
      <xdr:rowOff>28575</xdr:rowOff>
    </xdr:to>
    <xdr:sp>
      <xdr:nvSpPr>
        <xdr:cNvPr id="39" name="Строка 21"/>
        <xdr:cNvSpPr>
          <a:spLocks/>
        </xdr:cNvSpPr>
      </xdr:nvSpPr>
      <xdr:spPr>
        <a:xfrm flipV="1">
          <a:off x="8934450" y="5038725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0</xdr:rowOff>
    </xdr:from>
    <xdr:to>
      <xdr:col>15</xdr:col>
      <xdr:colOff>28575</xdr:colOff>
      <xdr:row>9</xdr:row>
      <xdr:rowOff>0</xdr:rowOff>
    </xdr:to>
    <xdr:sp>
      <xdr:nvSpPr>
        <xdr:cNvPr id="40" name="Строка 16"/>
        <xdr:cNvSpPr>
          <a:spLocks/>
        </xdr:cNvSpPr>
      </xdr:nvSpPr>
      <xdr:spPr>
        <a:xfrm>
          <a:off x="8905875" y="145732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квалификация"/>
  <dimension ref="A1:T72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18.140625" style="0" customWidth="1"/>
    <col min="8" max="11" width="7.140625" style="0" customWidth="1"/>
    <col min="12" max="12" width="7.00390625" style="0" customWidth="1"/>
    <col min="13" max="13" width="5.140625" style="0" customWidth="1"/>
    <col min="14" max="14" width="7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/>
      <c r="C5" s="4"/>
      <c r="N5" s="5"/>
      <c r="O5" s="5"/>
    </row>
    <row r="6" spans="4:15" s="6" customFormat="1" ht="14.25" customHeight="1">
      <c r="D6" s="7" t="s">
        <v>3</v>
      </c>
      <c r="F6" s="7" t="s">
        <v>4</v>
      </c>
      <c r="G6" s="7"/>
      <c r="N6" s="8"/>
      <c r="O6" s="8"/>
    </row>
    <row r="7" spans="14:15" s="6" customFormat="1" ht="10.5" customHeight="1">
      <c r="N7" s="8"/>
      <c r="O7" s="8"/>
    </row>
    <row r="8" spans="1:15" s="15" customFormat="1" ht="12" customHeight="1">
      <c r="A8" s="9" t="s">
        <v>5</v>
      </c>
      <c r="B8" s="10">
        <v>1</v>
      </c>
      <c r="C8" s="11">
        <v>2</v>
      </c>
      <c r="D8" s="10">
        <v>3</v>
      </c>
      <c r="E8" s="11">
        <v>4</v>
      </c>
      <c r="F8" s="10">
        <v>5</v>
      </c>
      <c r="G8" s="11">
        <v>6</v>
      </c>
      <c r="H8" s="9" t="s">
        <v>6</v>
      </c>
      <c r="I8" s="9" t="s">
        <v>7</v>
      </c>
      <c r="J8" s="9" t="s">
        <v>8</v>
      </c>
      <c r="K8" s="9" t="s">
        <v>9</v>
      </c>
      <c r="L8" s="12" t="s">
        <v>10</v>
      </c>
      <c r="M8" s="13" t="s">
        <v>11</v>
      </c>
      <c r="N8" s="13" t="s">
        <v>12</v>
      </c>
      <c r="O8" s="14"/>
    </row>
    <row r="9" spans="1:17" s="15" customFormat="1" ht="12" customHeight="1">
      <c r="A9" s="16" t="s">
        <v>13</v>
      </c>
      <c r="B9" s="17">
        <v>253</v>
      </c>
      <c r="C9" s="18">
        <v>195</v>
      </c>
      <c r="D9" s="19">
        <v>211</v>
      </c>
      <c r="E9" s="18">
        <v>258</v>
      </c>
      <c r="F9" s="19">
        <v>215</v>
      </c>
      <c r="G9" s="18">
        <v>237</v>
      </c>
      <c r="H9" s="20">
        <f>IF(B9&lt;&gt;"",SUM(B9:G9),"")</f>
        <v>1369</v>
      </c>
      <c r="I9" s="21">
        <f>IF(B9&lt;&gt;"",AVERAGE(B9:G9),"")</f>
        <v>228.16666666666666</v>
      </c>
      <c r="J9" s="22">
        <f>IF(B9&lt;&gt;"",MAX(B9:G9),"")</f>
        <v>258</v>
      </c>
      <c r="K9" s="22">
        <f>IF(C9&lt;&gt;"",MAX(B9:G9)-MIN(B9:G9),"")</f>
        <v>63</v>
      </c>
      <c r="L9" s="20">
        <v>1</v>
      </c>
      <c r="M9" s="23">
        <f>MAX(B9:G9)</f>
        <v>258</v>
      </c>
      <c r="N9" s="24"/>
      <c r="O9" s="24"/>
      <c r="P9" s="24"/>
      <c r="Q9" s="24"/>
    </row>
    <row r="10" spans="1:15" s="15" customFormat="1" ht="12" customHeight="1">
      <c r="A10" s="16" t="s">
        <v>14</v>
      </c>
      <c r="B10" s="25">
        <v>242</v>
      </c>
      <c r="C10" s="26">
        <v>257</v>
      </c>
      <c r="D10" s="27">
        <v>226</v>
      </c>
      <c r="E10" s="26">
        <v>232</v>
      </c>
      <c r="F10" s="27">
        <v>213</v>
      </c>
      <c r="G10" s="26">
        <v>193</v>
      </c>
      <c r="H10" s="20">
        <f>IF(B10&lt;&gt;"",SUM(B10:G10),"")</f>
        <v>1363</v>
      </c>
      <c r="I10" s="21">
        <f>IF(B10&lt;&gt;"",AVERAGE(B10:G10),"")</f>
        <v>227.16666666666666</v>
      </c>
      <c r="J10" s="22">
        <f>IF(B10&lt;&gt;"",MAX(B10:G10),"")</f>
        <v>257</v>
      </c>
      <c r="K10" s="22">
        <f>IF(C10&lt;&gt;"",MAX(B10:G10)-MIN(B10:G10),"")</f>
        <v>64</v>
      </c>
      <c r="L10" s="20">
        <v>2</v>
      </c>
      <c r="M10" s="23">
        <f>MAX(B10:G10)</f>
        <v>257</v>
      </c>
      <c r="N10" s="24"/>
      <c r="O10" s="14"/>
    </row>
    <row r="11" spans="1:15" s="15" customFormat="1" ht="12" customHeight="1">
      <c r="A11" s="16" t="s">
        <v>15</v>
      </c>
      <c r="B11" s="17">
        <v>228</v>
      </c>
      <c r="C11" s="19">
        <v>213</v>
      </c>
      <c r="D11" s="27">
        <v>231</v>
      </c>
      <c r="E11" s="26">
        <v>245</v>
      </c>
      <c r="F11" s="27">
        <v>208</v>
      </c>
      <c r="G11" s="26">
        <v>234</v>
      </c>
      <c r="H11" s="20">
        <f>IF(B11&lt;&gt;"",SUM(B11:G11),"")</f>
        <v>1359</v>
      </c>
      <c r="I11" s="21">
        <f>IF(B11&lt;&gt;"",AVERAGE(B11:G11),"")</f>
        <v>226.5</v>
      </c>
      <c r="J11" s="22">
        <f>IF(B11&lt;&gt;"",MAX(B11:G11),"")</f>
        <v>245</v>
      </c>
      <c r="K11" s="22">
        <f>IF(C11&lt;&gt;"",MAX(B11:G11)-MIN(B11:G11),"")</f>
        <v>37</v>
      </c>
      <c r="L11" s="20">
        <v>3</v>
      </c>
      <c r="M11" s="23">
        <f>MAX(B11:G11)</f>
        <v>245</v>
      </c>
      <c r="N11" s="24"/>
      <c r="O11" s="14"/>
    </row>
    <row r="12" spans="1:15" s="15" customFormat="1" ht="12" customHeight="1">
      <c r="A12" s="16" t="s">
        <v>16</v>
      </c>
      <c r="B12" s="17">
        <v>246</v>
      </c>
      <c r="C12" s="19">
        <v>233</v>
      </c>
      <c r="D12" s="27">
        <v>188</v>
      </c>
      <c r="E12" s="26">
        <v>256</v>
      </c>
      <c r="F12" s="27">
        <v>203</v>
      </c>
      <c r="G12" s="26">
        <v>205</v>
      </c>
      <c r="H12" s="20">
        <f>IF(B12&lt;&gt;"",SUM(B12:G12),"")</f>
        <v>1331</v>
      </c>
      <c r="I12" s="21">
        <f>IF(B12&lt;&gt;"",AVERAGE(B12:G12),"")</f>
        <v>221.83333333333334</v>
      </c>
      <c r="J12" s="22">
        <f>IF(B12&lt;&gt;"",MAX(B12:G12),"")</f>
        <v>256</v>
      </c>
      <c r="K12" s="22">
        <f>IF(C12&lt;&gt;"",MAX(B12:G12)-MIN(B12:G12),"")</f>
        <v>68</v>
      </c>
      <c r="L12" s="20">
        <v>4</v>
      </c>
      <c r="M12" s="23">
        <f>MAX(B12:G12)</f>
        <v>256</v>
      </c>
      <c r="N12" s="24"/>
      <c r="O12" s="14"/>
    </row>
    <row r="13" spans="1:15" s="15" customFormat="1" ht="12" customHeight="1">
      <c r="A13" s="28" t="s">
        <v>17</v>
      </c>
      <c r="B13" s="17">
        <v>193</v>
      </c>
      <c r="C13" s="29">
        <v>228</v>
      </c>
      <c r="D13" s="19">
        <v>267</v>
      </c>
      <c r="E13" s="18">
        <v>198</v>
      </c>
      <c r="F13" s="19">
        <v>199</v>
      </c>
      <c r="G13" s="17">
        <v>234</v>
      </c>
      <c r="H13" s="20">
        <f>IF(B13&lt;&gt;"",SUM(B13:G13),"")</f>
        <v>1319</v>
      </c>
      <c r="I13" s="21">
        <f>IF(B13&lt;&gt;"",AVERAGE(B13:G13),"")</f>
        <v>219.83333333333334</v>
      </c>
      <c r="J13" s="22">
        <f>IF(B13&lt;&gt;"",MAX(B13:G13),"")</f>
        <v>267</v>
      </c>
      <c r="K13" s="22">
        <f>IF(C13&lt;&gt;"",MAX(B13:G13)-MIN(B13:G13),"")</f>
        <v>74</v>
      </c>
      <c r="L13" s="20">
        <v>5</v>
      </c>
      <c r="M13" s="23">
        <f>MAX(B13:G13)</f>
        <v>267</v>
      </c>
      <c r="N13" s="24"/>
      <c r="O13" s="14"/>
    </row>
    <row r="14" spans="1:15" s="15" customFormat="1" ht="12" customHeight="1">
      <c r="A14" s="16" t="s">
        <v>18</v>
      </c>
      <c r="B14" s="30">
        <v>172</v>
      </c>
      <c r="C14" s="31">
        <v>219</v>
      </c>
      <c r="D14" s="32">
        <v>239</v>
      </c>
      <c r="E14" s="31">
        <v>247</v>
      </c>
      <c r="F14" s="32">
        <v>193</v>
      </c>
      <c r="G14" s="31">
        <v>208</v>
      </c>
      <c r="H14" s="20">
        <f>IF(B14&lt;&gt;"",SUM(B14:G14),"")</f>
        <v>1278</v>
      </c>
      <c r="I14" s="21">
        <f>IF(B14&lt;&gt;"",AVERAGE(B14:G14),"")</f>
        <v>213</v>
      </c>
      <c r="J14" s="22">
        <f>IF(B14&lt;&gt;"",MAX(B14:G14),"")</f>
        <v>247</v>
      </c>
      <c r="K14" s="22">
        <f>IF(C14&lt;&gt;"",MAX(B14:G14)-MIN(B14:G14),"")</f>
        <v>75</v>
      </c>
      <c r="L14" s="20">
        <v>6</v>
      </c>
      <c r="M14" s="23">
        <f>MAX(B14:G14)</f>
        <v>247</v>
      </c>
      <c r="N14" s="24"/>
      <c r="O14" s="14"/>
    </row>
    <row r="15" spans="1:15" s="15" customFormat="1" ht="12" customHeight="1">
      <c r="A15" s="16" t="s">
        <v>19</v>
      </c>
      <c r="B15" s="17">
        <v>230</v>
      </c>
      <c r="C15" s="19">
        <v>259</v>
      </c>
      <c r="D15" s="19">
        <v>199</v>
      </c>
      <c r="E15" s="19">
        <v>187</v>
      </c>
      <c r="F15" s="19">
        <v>189</v>
      </c>
      <c r="G15" s="19">
        <v>202</v>
      </c>
      <c r="H15" s="20">
        <f>IF(B15&lt;&gt;"",SUM(B15:G15),"")</f>
        <v>1266</v>
      </c>
      <c r="I15" s="21">
        <f>IF(B15&lt;&gt;"",AVERAGE(B15:G15),"")</f>
        <v>211</v>
      </c>
      <c r="J15" s="22">
        <f>IF(B15&lt;&gt;"",MAX(B15:G15),"")</f>
        <v>259</v>
      </c>
      <c r="K15" s="22">
        <f>IF(C15&lt;&gt;"",MAX(B15:G15)-MIN(B15:G15),"")</f>
        <v>72</v>
      </c>
      <c r="L15" s="20">
        <v>7</v>
      </c>
      <c r="M15" s="23">
        <f>MAX(B15:G15)</f>
        <v>259</v>
      </c>
      <c r="N15" s="24"/>
      <c r="O15" s="14"/>
    </row>
    <row r="16" spans="1:15" s="15" customFormat="1" ht="12" customHeight="1">
      <c r="A16" s="16" t="s">
        <v>20</v>
      </c>
      <c r="B16" s="17">
        <v>235</v>
      </c>
      <c r="C16" s="18">
        <v>204</v>
      </c>
      <c r="D16" s="27">
        <v>171</v>
      </c>
      <c r="E16" s="26">
        <v>226</v>
      </c>
      <c r="F16" s="27">
        <v>230</v>
      </c>
      <c r="G16" s="26">
        <v>195</v>
      </c>
      <c r="H16" s="20">
        <f>IF(B16&lt;&gt;"",SUM(B16:G16),"")</f>
        <v>1261</v>
      </c>
      <c r="I16" s="21">
        <f>IF(B16&lt;&gt;"",AVERAGE(B16:G16),"")</f>
        <v>210.16666666666666</v>
      </c>
      <c r="J16" s="22">
        <f>IF(B16&lt;&gt;"",MAX(B16:G16),"")</f>
        <v>235</v>
      </c>
      <c r="K16" s="22">
        <f>IF(C16&lt;&gt;"",MAX(B16:G16)-MIN(B16:G16),"")</f>
        <v>64</v>
      </c>
      <c r="L16" s="20">
        <v>8</v>
      </c>
      <c r="M16" s="23">
        <f>MAX(B16:G16)</f>
        <v>235</v>
      </c>
      <c r="N16" s="24"/>
      <c r="O16" s="14"/>
    </row>
    <row r="17" spans="1:15" s="15" customFormat="1" ht="12" customHeight="1">
      <c r="A17" s="16" t="s">
        <v>21</v>
      </c>
      <c r="B17" s="17">
        <v>189</v>
      </c>
      <c r="C17" s="18">
        <v>209</v>
      </c>
      <c r="D17" s="19">
        <v>271</v>
      </c>
      <c r="E17" s="18">
        <v>183</v>
      </c>
      <c r="F17" s="19">
        <v>197</v>
      </c>
      <c r="G17" s="18">
        <v>189</v>
      </c>
      <c r="H17" s="20">
        <f>IF(B17&lt;&gt;"",SUM(B17:G17),"")</f>
        <v>1238</v>
      </c>
      <c r="I17" s="21">
        <f>IF(B17&lt;&gt;"",AVERAGE(B17:G17),"")</f>
        <v>206.33333333333334</v>
      </c>
      <c r="J17" s="22">
        <f>IF(B17&lt;&gt;"",MAX(B17:G17),"")</f>
        <v>271</v>
      </c>
      <c r="K17" s="22">
        <f>IF(C17&lt;&gt;"",MAX(B17:G17)-MIN(B17:G17),"")</f>
        <v>88</v>
      </c>
      <c r="L17" s="20">
        <v>9</v>
      </c>
      <c r="M17" s="23">
        <f>MAX(B17:G17)</f>
        <v>271</v>
      </c>
      <c r="N17" s="24"/>
      <c r="O17" s="14"/>
    </row>
    <row r="18" spans="1:15" s="15" customFormat="1" ht="12" customHeight="1">
      <c r="A18" s="16" t="s">
        <v>22</v>
      </c>
      <c r="B18" s="33">
        <v>194</v>
      </c>
      <c r="C18" s="34">
        <v>183</v>
      </c>
      <c r="D18" s="35">
        <v>233</v>
      </c>
      <c r="E18" s="34">
        <v>225</v>
      </c>
      <c r="F18" s="35">
        <v>225</v>
      </c>
      <c r="G18" s="36">
        <v>169</v>
      </c>
      <c r="H18" s="20">
        <f>IF(B18&lt;&gt;"",SUM(B18:G18),"")</f>
        <v>1229</v>
      </c>
      <c r="I18" s="21">
        <f>IF(B18&lt;&gt;"",AVERAGE(B18:G18),"")</f>
        <v>204.83333333333334</v>
      </c>
      <c r="J18" s="22">
        <f>IF(B18&lt;&gt;"",MAX(B18:G18),"")</f>
        <v>233</v>
      </c>
      <c r="K18" s="22">
        <f>IF(C18&lt;&gt;"",MAX(B18:G18)-MIN(B18:G18),"")</f>
        <v>64</v>
      </c>
      <c r="L18" s="20">
        <v>10</v>
      </c>
      <c r="M18" s="23">
        <f>MAX(B18:G18)</f>
        <v>233</v>
      </c>
      <c r="N18" s="24"/>
      <c r="O18" s="14"/>
    </row>
    <row r="19" spans="1:15" s="15" customFormat="1" ht="12" customHeight="1">
      <c r="A19" s="37" t="s">
        <v>23</v>
      </c>
      <c r="B19" s="17">
        <v>187</v>
      </c>
      <c r="C19" s="18">
        <v>187</v>
      </c>
      <c r="D19" s="19">
        <v>194</v>
      </c>
      <c r="E19" s="18">
        <v>198</v>
      </c>
      <c r="F19" s="19">
        <v>229</v>
      </c>
      <c r="G19" s="18">
        <v>230</v>
      </c>
      <c r="H19" s="20">
        <f>IF(B19&lt;&gt;"",SUM(B19:G19),"")</f>
        <v>1225</v>
      </c>
      <c r="I19" s="21">
        <f>IF(B19&lt;&gt;"",AVERAGE(B19:G19),"")</f>
        <v>204.16666666666666</v>
      </c>
      <c r="J19" s="22">
        <f>IF(B19&lt;&gt;"",MAX(B19:G19),"")</f>
        <v>230</v>
      </c>
      <c r="K19" s="22">
        <f>IF(C19&lt;&gt;"",MAX(B19:G19)-MIN(B19:G19),"")</f>
        <v>43</v>
      </c>
      <c r="L19" s="20">
        <v>11</v>
      </c>
      <c r="M19" s="23">
        <f>MAX(B19:G19)</f>
        <v>230</v>
      </c>
      <c r="N19" s="24"/>
      <c r="O19" s="14"/>
    </row>
    <row r="20" spans="1:15" s="15" customFormat="1" ht="12" customHeight="1">
      <c r="A20" s="16" t="s">
        <v>24</v>
      </c>
      <c r="B20" s="17">
        <v>212</v>
      </c>
      <c r="C20" s="18">
        <v>197</v>
      </c>
      <c r="D20" s="19">
        <v>216</v>
      </c>
      <c r="E20" s="18">
        <v>169</v>
      </c>
      <c r="F20" s="19">
        <v>192</v>
      </c>
      <c r="G20" s="18">
        <v>239</v>
      </c>
      <c r="H20" s="20">
        <f>IF(B20&lt;&gt;"",SUM(B20:G20),"")</f>
        <v>1225</v>
      </c>
      <c r="I20" s="21">
        <f>IF(B20&lt;&gt;"",AVERAGE(B20:G20),"")</f>
        <v>204.16666666666666</v>
      </c>
      <c r="J20" s="22">
        <f>IF(B20&lt;&gt;"",MAX(B20:G20),"")</f>
        <v>239</v>
      </c>
      <c r="K20" s="22">
        <f>IF(C20&lt;&gt;"",MAX(B20:G20)-MIN(B20:G20),"")</f>
        <v>70</v>
      </c>
      <c r="L20" s="20">
        <v>12</v>
      </c>
      <c r="M20" s="23">
        <f>MAX(B20:G20)</f>
        <v>239</v>
      </c>
      <c r="N20" s="24"/>
      <c r="O20" s="14"/>
    </row>
    <row r="21" spans="1:15" s="15" customFormat="1" ht="12" customHeight="1">
      <c r="A21" s="16" t="s">
        <v>25</v>
      </c>
      <c r="B21" s="17">
        <v>175</v>
      </c>
      <c r="C21" s="19">
        <v>230</v>
      </c>
      <c r="D21" s="19">
        <v>192</v>
      </c>
      <c r="E21" s="19">
        <v>181</v>
      </c>
      <c r="F21" s="19">
        <v>214</v>
      </c>
      <c r="G21" s="19">
        <v>231</v>
      </c>
      <c r="H21" s="20">
        <f>IF(B21&lt;&gt;"",SUM(B21:G21),"")</f>
        <v>1223</v>
      </c>
      <c r="I21" s="21">
        <f>IF(B21&lt;&gt;"",AVERAGE(B21:G21),"")</f>
        <v>203.83333333333334</v>
      </c>
      <c r="J21" s="22">
        <f>IF(B21&lt;&gt;"",MAX(B21:G21),"")</f>
        <v>231</v>
      </c>
      <c r="K21" s="22">
        <f>IF(C21&lt;&gt;"",MAX(B21:G21)-MIN(B21:G21),"")</f>
        <v>56</v>
      </c>
      <c r="L21" s="20">
        <v>13</v>
      </c>
      <c r="M21" s="23">
        <f>MAX(B21:G21)</f>
        <v>231</v>
      </c>
      <c r="N21" s="24"/>
      <c r="O21" s="14"/>
    </row>
    <row r="22" spans="1:15" s="15" customFormat="1" ht="12" customHeight="1">
      <c r="A22" s="37" t="s">
        <v>26</v>
      </c>
      <c r="B22" s="33">
        <v>197</v>
      </c>
      <c r="C22" s="34">
        <v>190</v>
      </c>
      <c r="D22" s="35">
        <v>290</v>
      </c>
      <c r="E22" s="34">
        <v>194</v>
      </c>
      <c r="F22" s="35">
        <v>176</v>
      </c>
      <c r="G22" s="34">
        <v>170</v>
      </c>
      <c r="H22" s="20">
        <f>IF(B22&lt;&gt;"",SUM(B22:G22),"")</f>
        <v>1217</v>
      </c>
      <c r="I22" s="21">
        <f>IF(B22&lt;&gt;"",AVERAGE(B22:G22),"")</f>
        <v>202.83333333333334</v>
      </c>
      <c r="J22" s="22">
        <f>IF(B22&lt;&gt;"",MAX(B22:G22),"")</f>
        <v>290</v>
      </c>
      <c r="K22" s="22">
        <f>IF(C22&lt;&gt;"",MAX(B22:G22)-MIN(B22:G22),"")</f>
        <v>120</v>
      </c>
      <c r="L22" s="20">
        <v>14</v>
      </c>
      <c r="M22" s="23">
        <f>MAX(B22:G22)</f>
        <v>290</v>
      </c>
      <c r="N22" s="24"/>
      <c r="O22" s="14"/>
    </row>
    <row r="23" spans="1:15" s="15" customFormat="1" ht="12" customHeight="1">
      <c r="A23" s="38" t="s">
        <v>27</v>
      </c>
      <c r="B23" s="17">
        <v>183</v>
      </c>
      <c r="C23" s="18">
        <v>189</v>
      </c>
      <c r="D23" s="19">
        <v>228</v>
      </c>
      <c r="E23" s="18">
        <v>223</v>
      </c>
      <c r="F23" s="19">
        <v>191</v>
      </c>
      <c r="G23" s="17">
        <v>193</v>
      </c>
      <c r="H23" s="20">
        <f>IF(B23&lt;&gt;"",SUM(B23:G23),"")</f>
        <v>1207</v>
      </c>
      <c r="I23" s="21">
        <f>IF(B23&lt;&gt;"",AVERAGE(B23:G23),"")</f>
        <v>201.16666666666666</v>
      </c>
      <c r="J23" s="22">
        <f>IF(B23&lt;&gt;"",MAX(B23:G23),"")</f>
        <v>228</v>
      </c>
      <c r="K23" s="22">
        <f>IF(C23&lt;&gt;"",MAX(B23:G23)-MIN(B23:G23),"")</f>
        <v>45</v>
      </c>
      <c r="L23" s="20">
        <v>15</v>
      </c>
      <c r="M23" s="23">
        <f>MAX(B23:G23)</f>
        <v>228</v>
      </c>
      <c r="N23" s="24"/>
      <c r="O23" s="14"/>
    </row>
    <row r="24" spans="1:15" s="15" customFormat="1" ht="12" customHeight="1">
      <c r="A24" s="39" t="s">
        <v>28</v>
      </c>
      <c r="B24" s="25">
        <v>204</v>
      </c>
      <c r="C24" s="26">
        <v>200</v>
      </c>
      <c r="D24" s="27">
        <v>165</v>
      </c>
      <c r="E24" s="26">
        <v>224</v>
      </c>
      <c r="F24" s="27">
        <v>225</v>
      </c>
      <c r="G24" s="26">
        <v>189</v>
      </c>
      <c r="H24" s="20">
        <f>IF(B24&lt;&gt;"",SUM(B24:G24),"")</f>
        <v>1207</v>
      </c>
      <c r="I24" s="21">
        <f>IF(B24&lt;&gt;"",AVERAGE(B24:G24),"")</f>
        <v>201.16666666666666</v>
      </c>
      <c r="J24" s="22">
        <f>IF(B24&lt;&gt;"",MAX(B24:G24),"")</f>
        <v>225</v>
      </c>
      <c r="K24" s="22">
        <f>IF(C24&lt;&gt;"",MAX(B24:G24)-MIN(B24:G24),"")</f>
        <v>60</v>
      </c>
      <c r="L24" s="20">
        <v>16</v>
      </c>
      <c r="M24" s="23">
        <f>MAX(B24:G24)</f>
        <v>225</v>
      </c>
      <c r="N24" s="24"/>
      <c r="O24" s="14"/>
    </row>
    <row r="25" spans="1:15" s="15" customFormat="1" ht="12" customHeight="1">
      <c r="A25" s="16" t="s">
        <v>29</v>
      </c>
      <c r="B25" s="25">
        <v>182</v>
      </c>
      <c r="C25" s="26">
        <v>248</v>
      </c>
      <c r="D25" s="27">
        <v>194</v>
      </c>
      <c r="E25" s="26">
        <v>223</v>
      </c>
      <c r="F25" s="27">
        <v>195</v>
      </c>
      <c r="G25" s="26">
        <v>164</v>
      </c>
      <c r="H25" s="20">
        <f>IF(B25&lt;&gt;"",SUM(B25:G25),"")</f>
        <v>1206</v>
      </c>
      <c r="I25" s="21">
        <f>IF(B25&lt;&gt;"",AVERAGE(B25:G25),"")</f>
        <v>201</v>
      </c>
      <c r="J25" s="22">
        <f>IF(B25&lt;&gt;"",MAX(B25:G25),"")</f>
        <v>248</v>
      </c>
      <c r="K25" s="22">
        <f>IF(C25&lt;&gt;"",MAX(B25:G25)-MIN(B25:G25),"")</f>
        <v>84</v>
      </c>
      <c r="L25" s="20">
        <v>17</v>
      </c>
      <c r="M25" s="23">
        <f>MAX(B25:G25)</f>
        <v>248</v>
      </c>
      <c r="N25" s="24"/>
      <c r="O25" s="14"/>
    </row>
    <row r="26" spans="1:15" s="15" customFormat="1" ht="12" customHeight="1">
      <c r="A26" s="16" t="s">
        <v>30</v>
      </c>
      <c r="B26" s="25">
        <v>167</v>
      </c>
      <c r="C26" s="26">
        <v>170</v>
      </c>
      <c r="D26" s="27">
        <v>205</v>
      </c>
      <c r="E26" s="26">
        <v>203</v>
      </c>
      <c r="F26" s="27">
        <v>194</v>
      </c>
      <c r="G26" s="26">
        <v>258</v>
      </c>
      <c r="H26" s="20">
        <f>IF(B26&lt;&gt;"",SUM(B26:G26),"")</f>
        <v>1197</v>
      </c>
      <c r="I26" s="21">
        <f>IF(B26&lt;&gt;"",AVERAGE(B26:G26),"")</f>
        <v>199.5</v>
      </c>
      <c r="J26" s="22">
        <f>IF(B26&lt;&gt;"",MAX(B26:G26),"")</f>
        <v>258</v>
      </c>
      <c r="K26" s="22">
        <f>IF(C26&lt;&gt;"",MAX(B26:G26)-MIN(B26:G26),"")</f>
        <v>91</v>
      </c>
      <c r="L26" s="20">
        <v>18</v>
      </c>
      <c r="M26" s="23">
        <f>MAX(B26:G26)</f>
        <v>258</v>
      </c>
      <c r="N26" s="24"/>
      <c r="O26" s="14"/>
    </row>
    <row r="27" spans="1:15" s="15" customFormat="1" ht="12" customHeight="1">
      <c r="A27" s="40" t="s">
        <v>31</v>
      </c>
      <c r="B27" s="25">
        <v>183</v>
      </c>
      <c r="C27" s="26">
        <v>202</v>
      </c>
      <c r="D27" s="27">
        <v>225</v>
      </c>
      <c r="E27" s="26">
        <v>202</v>
      </c>
      <c r="F27" s="27">
        <v>179</v>
      </c>
      <c r="G27" s="26">
        <v>203</v>
      </c>
      <c r="H27" s="20">
        <f>IF(B27&lt;&gt;"",SUM(B27:G27),"")</f>
        <v>1194</v>
      </c>
      <c r="I27" s="21">
        <f>IF(B27&lt;&gt;"",AVERAGE(B27:G27),"")</f>
        <v>199</v>
      </c>
      <c r="J27" s="22">
        <f>IF(B27&lt;&gt;"",MAX(B27:G27),"")</f>
        <v>225</v>
      </c>
      <c r="K27" s="22">
        <f>IF(C27&lt;&gt;"",MAX(B27:G27)-MIN(B27:G27),"")</f>
        <v>46</v>
      </c>
      <c r="L27" s="20">
        <v>19</v>
      </c>
      <c r="M27" s="23">
        <f>MAX(B27:G27)</f>
        <v>225</v>
      </c>
      <c r="N27" s="24"/>
      <c r="O27" s="14"/>
    </row>
    <row r="28" spans="1:15" s="15" customFormat="1" ht="12" customHeight="1">
      <c r="A28" s="28" t="s">
        <v>32</v>
      </c>
      <c r="B28" s="25">
        <v>204</v>
      </c>
      <c r="C28" s="26">
        <v>183</v>
      </c>
      <c r="D28" s="27">
        <v>213</v>
      </c>
      <c r="E28" s="26">
        <v>194</v>
      </c>
      <c r="F28" s="27">
        <v>177</v>
      </c>
      <c r="G28" s="26">
        <v>216</v>
      </c>
      <c r="H28" s="20">
        <f>IF(B28&lt;&gt;"",SUM(B28:G28),"")</f>
        <v>1187</v>
      </c>
      <c r="I28" s="21">
        <f>IF(B28&lt;&gt;"",AVERAGE(B28:G28),"")</f>
        <v>197.83333333333334</v>
      </c>
      <c r="J28" s="22">
        <f>IF(B28&lt;&gt;"",MAX(B28:G28),"")</f>
        <v>216</v>
      </c>
      <c r="K28" s="22">
        <f>IF(C28&lt;&gt;"",MAX(B28:G28)-MIN(B28:G28),"")</f>
        <v>39</v>
      </c>
      <c r="L28" s="20">
        <v>20</v>
      </c>
      <c r="M28" s="23">
        <f>MAX(B28:G28)</f>
        <v>216</v>
      </c>
      <c r="N28" s="24"/>
      <c r="O28" s="14"/>
    </row>
    <row r="29" spans="1:15" s="15" customFormat="1" ht="12" customHeight="1">
      <c r="A29" s="16" t="s">
        <v>33</v>
      </c>
      <c r="B29" s="25">
        <v>186</v>
      </c>
      <c r="C29" s="26">
        <v>213</v>
      </c>
      <c r="D29" s="27">
        <v>219</v>
      </c>
      <c r="E29" s="26">
        <v>178</v>
      </c>
      <c r="F29" s="27">
        <v>186</v>
      </c>
      <c r="G29" s="26">
        <v>203</v>
      </c>
      <c r="H29" s="20">
        <f>IF(B29&lt;&gt;"",SUM(B29:G29),"")</f>
        <v>1185</v>
      </c>
      <c r="I29" s="21">
        <f>IF(B29&lt;&gt;"",AVERAGE(B29:G29),"")</f>
        <v>197.5</v>
      </c>
      <c r="J29" s="22">
        <f>IF(B29&lt;&gt;"",MAX(B29:G29),"")</f>
        <v>219</v>
      </c>
      <c r="K29" s="22">
        <f>IF(C29&lt;&gt;"",MAX(B29:G29)-MIN(B29:G29),"")</f>
        <v>41</v>
      </c>
      <c r="L29" s="20">
        <v>21</v>
      </c>
      <c r="M29" s="23">
        <f>MAX(B29:G29)</f>
        <v>219</v>
      </c>
      <c r="N29" s="24"/>
      <c r="O29" s="14"/>
    </row>
    <row r="30" spans="1:15" s="15" customFormat="1" ht="12" customHeight="1">
      <c r="A30" s="16" t="s">
        <v>34</v>
      </c>
      <c r="B30" s="25">
        <v>223</v>
      </c>
      <c r="C30" s="26">
        <v>192</v>
      </c>
      <c r="D30" s="27">
        <v>179</v>
      </c>
      <c r="E30" s="26">
        <v>199</v>
      </c>
      <c r="F30" s="27">
        <v>194</v>
      </c>
      <c r="G30" s="26">
        <v>183</v>
      </c>
      <c r="H30" s="20">
        <f>IF(B30&lt;&gt;"",SUM(B30:G30),"")</f>
        <v>1170</v>
      </c>
      <c r="I30" s="21">
        <f>IF(B30&lt;&gt;"",AVERAGE(B30:G30),"")</f>
        <v>195</v>
      </c>
      <c r="J30" s="22">
        <f>IF(B30&lt;&gt;"",MAX(B30:G30),"")</f>
        <v>223</v>
      </c>
      <c r="K30" s="22">
        <f>IF(C30&lt;&gt;"",MAX(B30:G30)-MIN(B30:G30),"")</f>
        <v>44</v>
      </c>
      <c r="L30" s="20">
        <v>22</v>
      </c>
      <c r="M30" s="23">
        <f>MAX(B30:G30)</f>
        <v>223</v>
      </c>
      <c r="N30" s="24"/>
      <c r="O30" s="14"/>
    </row>
    <row r="31" spans="1:15" s="15" customFormat="1" ht="12" customHeight="1">
      <c r="A31" s="16" t="s">
        <v>35</v>
      </c>
      <c r="B31" s="25">
        <v>189</v>
      </c>
      <c r="C31" s="26">
        <v>170</v>
      </c>
      <c r="D31" s="27">
        <v>250</v>
      </c>
      <c r="E31" s="26">
        <v>174</v>
      </c>
      <c r="F31" s="27">
        <v>217</v>
      </c>
      <c r="G31" s="26">
        <v>170</v>
      </c>
      <c r="H31" s="20">
        <f>IF(B31&lt;&gt;"",SUM(B31:G31),"")</f>
        <v>1170</v>
      </c>
      <c r="I31" s="21">
        <f>IF(B31&lt;&gt;"",AVERAGE(B31:G31),"")</f>
        <v>195</v>
      </c>
      <c r="J31" s="22">
        <f>IF(B31&lt;&gt;"",MAX(B31:G31),"")</f>
        <v>250</v>
      </c>
      <c r="K31" s="22">
        <f>IF(C31&lt;&gt;"",MAX(B31:G31)-MIN(B31:G31),"")</f>
        <v>80</v>
      </c>
      <c r="L31" s="20">
        <v>23</v>
      </c>
      <c r="M31" s="23">
        <f>MAX(B31:G31)</f>
        <v>250</v>
      </c>
      <c r="N31" s="24"/>
      <c r="O31" s="14"/>
    </row>
    <row r="32" spans="1:20" s="15" customFormat="1" ht="12" customHeight="1">
      <c r="A32" s="16" t="s">
        <v>36</v>
      </c>
      <c r="B32" s="25">
        <v>196</v>
      </c>
      <c r="C32" s="26">
        <v>193</v>
      </c>
      <c r="D32" s="27">
        <v>196</v>
      </c>
      <c r="E32" s="26">
        <v>184</v>
      </c>
      <c r="F32" s="27">
        <v>203</v>
      </c>
      <c r="G32" s="26">
        <v>190</v>
      </c>
      <c r="H32" s="20">
        <f>IF(B32&lt;&gt;"",SUM(B32:G32),"")</f>
        <v>1162</v>
      </c>
      <c r="I32" s="21">
        <f>IF(B32&lt;&gt;"",AVERAGE(B32:G32),"")</f>
        <v>193.66666666666666</v>
      </c>
      <c r="J32" s="22">
        <f>IF(B32&lt;&gt;"",MAX(B32:G32),"")</f>
        <v>203</v>
      </c>
      <c r="K32" s="22">
        <f>IF(C32&lt;&gt;"",MAX(B32:G32)-MIN(B32:G32),"")</f>
        <v>19</v>
      </c>
      <c r="L32" s="20">
        <v>24</v>
      </c>
      <c r="M32" s="23">
        <f>MAX(B32:G32)</f>
        <v>203</v>
      </c>
      <c r="N32" s="24"/>
      <c r="O32" s="14"/>
      <c r="P32" s="14"/>
      <c r="Q32" s="14"/>
      <c r="R32" s="14"/>
      <c r="S32" s="14"/>
      <c r="T32" s="14"/>
    </row>
    <row r="33" spans="1:20" s="15" customFormat="1" ht="12" customHeight="1">
      <c r="A33" s="16" t="s">
        <v>37</v>
      </c>
      <c r="B33" s="25">
        <v>181</v>
      </c>
      <c r="C33" s="26">
        <v>202</v>
      </c>
      <c r="D33" s="27">
        <v>202</v>
      </c>
      <c r="E33" s="26">
        <v>200</v>
      </c>
      <c r="F33" s="27">
        <v>172</v>
      </c>
      <c r="G33" s="26">
        <v>185</v>
      </c>
      <c r="H33" s="20">
        <f>IF(B33&lt;&gt;"",SUM(B33:G33),"")</f>
        <v>1142</v>
      </c>
      <c r="I33" s="21">
        <f>IF(B33&lt;&gt;"",AVERAGE(B33:G33),"")</f>
        <v>190.33333333333334</v>
      </c>
      <c r="J33" s="22">
        <f>IF(B33&lt;&gt;"",MAX(B33:G33),"")</f>
        <v>202</v>
      </c>
      <c r="K33" s="22">
        <f>IF(C33&lt;&gt;"",MAX(B33:G33)-MIN(B33:G33),"")</f>
        <v>30</v>
      </c>
      <c r="L33" s="20">
        <v>25</v>
      </c>
      <c r="M33" s="23">
        <f>MAX(B33:G33)</f>
        <v>202</v>
      </c>
      <c r="N33" s="24"/>
      <c r="O33" s="14"/>
      <c r="P33" s="14"/>
      <c r="Q33" s="14"/>
      <c r="R33" s="14"/>
      <c r="S33" s="14"/>
      <c r="T33" s="14"/>
    </row>
    <row r="34" spans="1:20" s="15" customFormat="1" ht="12" customHeight="1">
      <c r="A34" s="28" t="s">
        <v>38</v>
      </c>
      <c r="B34" s="25">
        <v>148</v>
      </c>
      <c r="C34" s="26">
        <v>174</v>
      </c>
      <c r="D34" s="27">
        <v>216</v>
      </c>
      <c r="E34" s="26">
        <v>230</v>
      </c>
      <c r="F34" s="27">
        <v>213</v>
      </c>
      <c r="G34" s="26">
        <v>159</v>
      </c>
      <c r="H34" s="20">
        <f>IF(B34&lt;&gt;"",SUM(B34:G34),"")</f>
        <v>1140</v>
      </c>
      <c r="I34" s="21">
        <f>IF(B34&lt;&gt;"",AVERAGE(B34:G34),"")</f>
        <v>190</v>
      </c>
      <c r="J34" s="22">
        <f>IF(B34&lt;&gt;"",MAX(B34:G34),"")</f>
        <v>230</v>
      </c>
      <c r="K34" s="22">
        <f>IF(C34&lt;&gt;"",MAX(B34:G34)-MIN(B34:G34),"")</f>
        <v>82</v>
      </c>
      <c r="L34" s="20">
        <v>26</v>
      </c>
      <c r="M34" s="23">
        <f>MAX(B34:G34)</f>
        <v>230</v>
      </c>
      <c r="N34" s="24"/>
      <c r="O34" s="14"/>
      <c r="P34" s="14"/>
      <c r="Q34" s="14"/>
      <c r="R34" s="14"/>
      <c r="S34" s="14"/>
      <c r="T34" s="14"/>
    </row>
    <row r="35" spans="1:20" s="15" customFormat="1" ht="12" customHeight="1">
      <c r="A35" s="16" t="s">
        <v>39</v>
      </c>
      <c r="B35" s="25">
        <v>178</v>
      </c>
      <c r="C35" s="26">
        <v>209</v>
      </c>
      <c r="D35" s="27">
        <v>177</v>
      </c>
      <c r="E35" s="26">
        <v>196</v>
      </c>
      <c r="F35" s="27">
        <v>181</v>
      </c>
      <c r="G35" s="26">
        <v>193</v>
      </c>
      <c r="H35" s="20">
        <f>IF(B35&lt;&gt;"",SUM(B35:G35),"")</f>
        <v>1134</v>
      </c>
      <c r="I35" s="21">
        <f>IF(B35&lt;&gt;"",AVERAGE(B35:G35),"")</f>
        <v>189</v>
      </c>
      <c r="J35" s="22">
        <f>IF(B35&lt;&gt;"",MAX(B35:G35),"")</f>
        <v>209</v>
      </c>
      <c r="K35" s="22">
        <f>IF(C35&lt;&gt;"",MAX(B35:G35)-MIN(B35:G35),"")</f>
        <v>32</v>
      </c>
      <c r="L35" s="20">
        <v>27</v>
      </c>
      <c r="M35" s="23">
        <f>MAX(B35:G35)</f>
        <v>209</v>
      </c>
      <c r="N35" s="24"/>
      <c r="O35" s="14"/>
      <c r="P35" s="14"/>
      <c r="Q35" s="14"/>
      <c r="R35" s="14"/>
      <c r="S35" s="14"/>
      <c r="T35" s="14"/>
    </row>
    <row r="36" spans="1:20" s="15" customFormat="1" ht="12" customHeight="1">
      <c r="A36" s="37" t="s">
        <v>40</v>
      </c>
      <c r="B36" s="25">
        <v>195</v>
      </c>
      <c r="C36" s="26">
        <v>167</v>
      </c>
      <c r="D36" s="27">
        <v>161</v>
      </c>
      <c r="E36" s="26">
        <v>193</v>
      </c>
      <c r="F36" s="27">
        <v>189</v>
      </c>
      <c r="G36" s="26">
        <v>227</v>
      </c>
      <c r="H36" s="20">
        <f>IF(B36&lt;&gt;"",SUM(B36:G36),"")</f>
        <v>1132</v>
      </c>
      <c r="I36" s="21">
        <f>IF(B36&lt;&gt;"",AVERAGE(B36:G36),"")</f>
        <v>188.66666666666666</v>
      </c>
      <c r="J36" s="22">
        <f>IF(B36&lt;&gt;"",MAX(B36:G36),"")</f>
        <v>227</v>
      </c>
      <c r="K36" s="22">
        <f>IF(C36&lt;&gt;"",MAX(B36:G36)-MIN(B36:G36),"")</f>
        <v>66</v>
      </c>
      <c r="L36" s="20">
        <v>28</v>
      </c>
      <c r="M36" s="23">
        <f>MAX(B36:G36)</f>
        <v>227</v>
      </c>
      <c r="N36" s="24"/>
      <c r="O36" s="14"/>
      <c r="P36" s="14"/>
      <c r="Q36" s="14"/>
      <c r="R36" s="14"/>
      <c r="S36" s="14"/>
      <c r="T36" s="14"/>
    </row>
    <row r="37" spans="1:20" s="15" customFormat="1" ht="12" customHeight="1">
      <c r="A37" s="16" t="s">
        <v>41</v>
      </c>
      <c r="B37" s="25">
        <v>203</v>
      </c>
      <c r="C37" s="26">
        <v>194</v>
      </c>
      <c r="D37" s="27">
        <v>194</v>
      </c>
      <c r="E37" s="26">
        <v>168</v>
      </c>
      <c r="F37" s="27">
        <v>186</v>
      </c>
      <c r="G37" s="26">
        <v>170</v>
      </c>
      <c r="H37" s="20">
        <f>IF(B37&lt;&gt;"",SUM(B37:G37),"")</f>
        <v>1115</v>
      </c>
      <c r="I37" s="21">
        <f>IF(B37&lt;&gt;"",AVERAGE(B37:G37),"")</f>
        <v>185.83333333333334</v>
      </c>
      <c r="J37" s="22">
        <f>IF(B37&lt;&gt;"",MAX(B37:G37),"")</f>
        <v>203</v>
      </c>
      <c r="K37" s="22">
        <f>IF(C37&lt;&gt;"",MAX(B37:G37)-MIN(B37:G37),"")</f>
        <v>35</v>
      </c>
      <c r="L37" s="20">
        <v>29</v>
      </c>
      <c r="M37" s="23">
        <f>MAX(B37:G37)</f>
        <v>203</v>
      </c>
      <c r="N37" s="24"/>
      <c r="O37" s="14"/>
      <c r="P37" s="14"/>
      <c r="Q37" s="14"/>
      <c r="R37" s="14"/>
      <c r="S37" s="14"/>
      <c r="T37" s="14"/>
    </row>
    <row r="38" spans="1:20" s="15" customFormat="1" ht="12" customHeight="1">
      <c r="A38" s="16" t="s">
        <v>42</v>
      </c>
      <c r="B38" s="25">
        <v>215</v>
      </c>
      <c r="C38" s="26">
        <v>178</v>
      </c>
      <c r="D38" s="27">
        <v>201</v>
      </c>
      <c r="E38" s="26">
        <v>165</v>
      </c>
      <c r="F38" s="27">
        <v>188</v>
      </c>
      <c r="G38" s="26">
        <v>165</v>
      </c>
      <c r="H38" s="20">
        <f>IF(B38&lt;&gt;"",SUM(B38:G38),"")</f>
        <v>1112</v>
      </c>
      <c r="I38" s="21">
        <f>IF(B38&lt;&gt;"",AVERAGE(B38:G38),"")</f>
        <v>185.33333333333334</v>
      </c>
      <c r="J38" s="22">
        <f>IF(B38&lt;&gt;"",MAX(B38:G38),"")</f>
        <v>215</v>
      </c>
      <c r="K38" s="22">
        <f>IF(C38&lt;&gt;"",MAX(B38:G38)-MIN(B38:G38),"")</f>
        <v>50</v>
      </c>
      <c r="L38" s="20">
        <v>30</v>
      </c>
      <c r="M38" s="23">
        <f>MAX(B38:G38)</f>
        <v>215</v>
      </c>
      <c r="N38" s="24"/>
      <c r="O38" s="14"/>
      <c r="P38" s="14"/>
      <c r="Q38" s="14"/>
      <c r="R38" s="14"/>
      <c r="S38" s="14"/>
      <c r="T38" s="14"/>
    </row>
    <row r="39" spans="1:20" s="15" customFormat="1" ht="12" customHeight="1">
      <c r="A39" s="40" t="s">
        <v>43</v>
      </c>
      <c r="B39" s="25">
        <v>190</v>
      </c>
      <c r="C39" s="26">
        <v>193</v>
      </c>
      <c r="D39" s="27">
        <v>197</v>
      </c>
      <c r="E39" s="26">
        <v>191</v>
      </c>
      <c r="F39" s="27">
        <v>151</v>
      </c>
      <c r="G39" s="26">
        <v>178</v>
      </c>
      <c r="H39" s="20">
        <f>IF(B39&lt;&gt;"",SUM(B39:G39),"")</f>
        <v>1100</v>
      </c>
      <c r="I39" s="21">
        <f>IF(B39&lt;&gt;"",AVERAGE(B39:G39),"")</f>
        <v>183.33333333333334</v>
      </c>
      <c r="J39" s="22">
        <f>IF(B39&lt;&gt;"",MAX(B39:G39),"")</f>
        <v>197</v>
      </c>
      <c r="K39" s="22">
        <f>IF(C39&lt;&gt;"",MAX(B39:G39)-MIN(B39:G39),"")</f>
        <v>46</v>
      </c>
      <c r="L39" s="20">
        <v>31</v>
      </c>
      <c r="M39" s="23">
        <f>MAX(B39:G39)</f>
        <v>197</v>
      </c>
      <c r="N39" s="24"/>
      <c r="O39" s="14"/>
      <c r="P39" s="14"/>
      <c r="Q39" s="14"/>
      <c r="R39" s="14"/>
      <c r="S39" s="14"/>
      <c r="T39" s="14"/>
    </row>
    <row r="40" spans="1:20" s="15" customFormat="1" ht="12" customHeight="1">
      <c r="A40" s="16" t="s">
        <v>44</v>
      </c>
      <c r="B40" s="25">
        <v>179</v>
      </c>
      <c r="C40" s="26">
        <v>184</v>
      </c>
      <c r="D40" s="27">
        <v>166</v>
      </c>
      <c r="E40" s="26">
        <v>198</v>
      </c>
      <c r="F40" s="27">
        <v>211</v>
      </c>
      <c r="G40" s="26">
        <v>159</v>
      </c>
      <c r="H40" s="20">
        <f>IF(B40&lt;&gt;"",SUM(B40:G40),"")</f>
        <v>1097</v>
      </c>
      <c r="I40" s="21">
        <f>IF(B40&lt;&gt;"",AVERAGE(B40:G40),"")</f>
        <v>182.83333333333334</v>
      </c>
      <c r="J40" s="22">
        <f>IF(B40&lt;&gt;"",MAX(B40:G40),"")</f>
        <v>211</v>
      </c>
      <c r="K40" s="22">
        <f>IF(C40&lt;&gt;"",MAX(B40:G40)-MIN(B40:G40),"")</f>
        <v>52</v>
      </c>
      <c r="L40" s="20">
        <v>32</v>
      </c>
      <c r="M40" s="23">
        <f>MAX(B40:G40)</f>
        <v>211</v>
      </c>
      <c r="N40" s="24"/>
      <c r="O40" s="14"/>
      <c r="P40" s="14"/>
      <c r="Q40" s="14"/>
      <c r="R40" s="14"/>
      <c r="S40" s="14"/>
      <c r="T40" s="14"/>
    </row>
    <row r="41" spans="1:20" s="15" customFormat="1" ht="12" customHeight="1">
      <c r="A41" s="16" t="s">
        <v>45</v>
      </c>
      <c r="B41" s="25">
        <v>213</v>
      </c>
      <c r="C41" s="26">
        <v>187</v>
      </c>
      <c r="D41" s="27">
        <v>164</v>
      </c>
      <c r="E41" s="26">
        <v>189</v>
      </c>
      <c r="F41" s="27">
        <v>149</v>
      </c>
      <c r="G41" s="26">
        <v>177</v>
      </c>
      <c r="H41" s="20">
        <f>IF(B41&lt;&gt;"",SUM(B41:G41),"")</f>
        <v>1079</v>
      </c>
      <c r="I41" s="21">
        <f>IF(B41&lt;&gt;"",AVERAGE(B41:G41),"")</f>
        <v>179.83333333333334</v>
      </c>
      <c r="J41" s="22">
        <f>IF(B41&lt;&gt;"",MAX(B41:G41),"")</f>
        <v>213</v>
      </c>
      <c r="K41" s="22">
        <f>IF(C41&lt;&gt;"",MAX(B41:G41)-MIN(B41:G41),"")</f>
        <v>64</v>
      </c>
      <c r="L41" s="20">
        <v>33</v>
      </c>
      <c r="M41" s="23">
        <f>MAX(B41:G41)</f>
        <v>213</v>
      </c>
      <c r="N41" s="24"/>
      <c r="O41" s="14"/>
      <c r="P41" s="14"/>
      <c r="Q41" s="14"/>
      <c r="R41" s="14"/>
      <c r="S41" s="14"/>
      <c r="T41" s="14"/>
    </row>
    <row r="42" spans="1:20" s="15" customFormat="1" ht="12" customHeight="1">
      <c r="A42" s="38" t="s">
        <v>46</v>
      </c>
      <c r="B42" s="25">
        <v>179</v>
      </c>
      <c r="C42" s="26">
        <v>169</v>
      </c>
      <c r="D42" s="27">
        <v>169</v>
      </c>
      <c r="E42" s="26">
        <v>164</v>
      </c>
      <c r="F42" s="27">
        <v>174</v>
      </c>
      <c r="G42" s="26">
        <v>219</v>
      </c>
      <c r="H42" s="20">
        <f>IF(B42&lt;&gt;"",SUM(B42:G42),"")</f>
        <v>1074</v>
      </c>
      <c r="I42" s="21">
        <f>IF(B42&lt;&gt;"",AVERAGE(B42:G42),"")</f>
        <v>179</v>
      </c>
      <c r="J42" s="22">
        <f>IF(B42&lt;&gt;"",MAX(B42:G42),"")</f>
        <v>219</v>
      </c>
      <c r="K42" s="22">
        <f>IF(C42&lt;&gt;"",MAX(B42:G42)-MIN(B42:G42),"")</f>
        <v>55</v>
      </c>
      <c r="L42" s="20">
        <v>34</v>
      </c>
      <c r="M42" s="23">
        <f>MAX(B42:G42)</f>
        <v>219</v>
      </c>
      <c r="N42" s="24"/>
      <c r="O42" s="14"/>
      <c r="P42" s="14"/>
      <c r="Q42" s="14"/>
      <c r="R42" s="14"/>
      <c r="S42" s="14"/>
      <c r="T42" s="14"/>
    </row>
    <row r="43" spans="1:20" s="15" customFormat="1" ht="12" customHeight="1">
      <c r="A43" s="39" t="s">
        <v>47</v>
      </c>
      <c r="B43" s="25">
        <v>182</v>
      </c>
      <c r="C43" s="26">
        <v>162</v>
      </c>
      <c r="D43" s="27">
        <v>182</v>
      </c>
      <c r="E43" s="26">
        <v>188</v>
      </c>
      <c r="F43" s="27">
        <v>190</v>
      </c>
      <c r="G43" s="26">
        <v>164</v>
      </c>
      <c r="H43" s="20">
        <f>IF(B43&lt;&gt;"",SUM(B43:G43),"")</f>
        <v>1068</v>
      </c>
      <c r="I43" s="21">
        <f>IF(B43&lt;&gt;"",AVERAGE(B43:G43),"")</f>
        <v>178</v>
      </c>
      <c r="J43" s="22">
        <f>IF(B43&lt;&gt;"",MAX(B43:G43),"")</f>
        <v>190</v>
      </c>
      <c r="K43" s="22">
        <f>IF(C43&lt;&gt;"",MAX(B43:G43)-MIN(B43:G43),"")</f>
        <v>28</v>
      </c>
      <c r="L43" s="20">
        <v>35</v>
      </c>
      <c r="M43" s="23">
        <f>MAX(B43:G43)</f>
        <v>190</v>
      </c>
      <c r="N43" s="24"/>
      <c r="O43" s="14"/>
      <c r="P43" s="14"/>
      <c r="Q43" s="14"/>
      <c r="R43" s="14"/>
      <c r="S43" s="14"/>
      <c r="T43" s="14"/>
    </row>
    <row r="44" spans="1:20" s="15" customFormat="1" ht="12" customHeight="1">
      <c r="A44" s="16" t="s">
        <v>48</v>
      </c>
      <c r="B44" s="25">
        <v>168</v>
      </c>
      <c r="C44" s="26">
        <v>167</v>
      </c>
      <c r="D44" s="27">
        <v>204</v>
      </c>
      <c r="E44" s="26">
        <v>172</v>
      </c>
      <c r="F44" s="27">
        <v>170</v>
      </c>
      <c r="G44" s="26">
        <v>180</v>
      </c>
      <c r="H44" s="20">
        <f>IF(B44&lt;&gt;"",SUM(B44:G44),"")</f>
        <v>1061</v>
      </c>
      <c r="I44" s="21">
        <f>IF(B44&lt;&gt;"",AVERAGE(B44:G44),"")</f>
        <v>176.83333333333334</v>
      </c>
      <c r="J44" s="22">
        <f>IF(B44&lt;&gt;"",MAX(B44:G44),"")</f>
        <v>204</v>
      </c>
      <c r="K44" s="22">
        <f>IF(C44&lt;&gt;"",MAX(B44:G44)-MIN(B44:G44),"")</f>
        <v>37</v>
      </c>
      <c r="L44" s="20">
        <v>36</v>
      </c>
      <c r="M44" s="23">
        <f>MAX(B44:G44)</f>
        <v>204</v>
      </c>
      <c r="N44" s="24"/>
      <c r="O44" s="14"/>
      <c r="P44" s="14"/>
      <c r="Q44" s="14"/>
      <c r="R44" s="14"/>
      <c r="S44" s="14"/>
      <c r="T44" s="14"/>
    </row>
    <row r="45" spans="1:20" s="15" customFormat="1" ht="12" customHeight="1">
      <c r="A45" s="16" t="s">
        <v>49</v>
      </c>
      <c r="B45" s="25">
        <v>152</v>
      </c>
      <c r="C45" s="26">
        <v>178</v>
      </c>
      <c r="D45" s="27">
        <v>173</v>
      </c>
      <c r="E45" s="26">
        <v>147</v>
      </c>
      <c r="F45" s="27">
        <v>197</v>
      </c>
      <c r="G45" s="26">
        <v>187</v>
      </c>
      <c r="H45" s="20">
        <f>IF(B45&lt;&gt;"",SUM(B45:G45),"")</f>
        <v>1034</v>
      </c>
      <c r="I45" s="21">
        <f>IF(B45&lt;&gt;"",AVERAGE(B45:G45),"")</f>
        <v>172.33333333333334</v>
      </c>
      <c r="J45" s="22">
        <f>IF(B45&lt;&gt;"",MAX(B45:G45),"")</f>
        <v>197</v>
      </c>
      <c r="K45" s="22">
        <f>IF(C45&lt;&gt;"",MAX(B45:G45)-MIN(B45:G45),"")</f>
        <v>50</v>
      </c>
      <c r="L45" s="20">
        <v>37</v>
      </c>
      <c r="M45" s="23">
        <f>MAX(B45:G45)</f>
        <v>197</v>
      </c>
      <c r="N45" s="24"/>
      <c r="O45" s="14"/>
      <c r="P45" s="14"/>
      <c r="Q45" s="14"/>
      <c r="R45" s="14"/>
      <c r="S45" s="14"/>
      <c r="T45" s="14"/>
    </row>
    <row r="46" spans="1:20" s="15" customFormat="1" ht="12" customHeight="1">
      <c r="A46" s="41" t="s">
        <v>50</v>
      </c>
      <c r="B46" s="25">
        <v>212</v>
      </c>
      <c r="C46" s="26">
        <v>188</v>
      </c>
      <c r="D46" s="27">
        <v>159</v>
      </c>
      <c r="E46" s="26">
        <v>140</v>
      </c>
      <c r="F46" s="27">
        <v>172</v>
      </c>
      <c r="G46" s="26">
        <v>135</v>
      </c>
      <c r="H46" s="20">
        <f>IF(B46&lt;&gt;"",SUM(B46:G46),"")</f>
        <v>1006</v>
      </c>
      <c r="I46" s="21">
        <f>IF(B46&lt;&gt;"",AVERAGE(B46:G46),"")</f>
        <v>167.66666666666666</v>
      </c>
      <c r="J46" s="22">
        <f>IF(B46&lt;&gt;"",MAX(B46:G46),"")</f>
        <v>212</v>
      </c>
      <c r="K46" s="22">
        <f>IF(C46&lt;&gt;"",MAX(B46:G46)-MIN(B46:G46),"")</f>
        <v>77</v>
      </c>
      <c r="L46" s="20">
        <v>38</v>
      </c>
      <c r="M46" s="23">
        <f>MAX(B46:G46)</f>
        <v>212</v>
      </c>
      <c r="N46" s="24"/>
      <c r="O46" s="14"/>
      <c r="P46" s="14"/>
      <c r="Q46" s="14"/>
      <c r="R46" s="14"/>
      <c r="S46" s="14"/>
      <c r="T46" s="14"/>
    </row>
    <row r="47" spans="1:20" s="15" customFormat="1" ht="12" customHeight="1">
      <c r="A47" s="16" t="s">
        <v>51</v>
      </c>
      <c r="B47" s="25">
        <v>172</v>
      </c>
      <c r="C47" s="26">
        <v>188</v>
      </c>
      <c r="D47" s="27">
        <v>169</v>
      </c>
      <c r="E47" s="26">
        <v>133</v>
      </c>
      <c r="F47" s="27">
        <v>163</v>
      </c>
      <c r="G47" s="26">
        <v>172</v>
      </c>
      <c r="H47" s="20">
        <f>IF(B47&lt;&gt;"",SUM(B47:G47),"")</f>
        <v>997</v>
      </c>
      <c r="I47" s="21">
        <f>IF(B47&lt;&gt;"",AVERAGE(B47:G47),"")</f>
        <v>166.16666666666666</v>
      </c>
      <c r="J47" s="22">
        <f>IF(B47&lt;&gt;"",MAX(B47:G47),"")</f>
        <v>188</v>
      </c>
      <c r="K47" s="22">
        <f>IF(C47&lt;&gt;"",MAX(B47:G47)-MIN(B47:G47),"")</f>
        <v>55</v>
      </c>
      <c r="L47" s="20">
        <v>39</v>
      </c>
      <c r="M47" s="23">
        <f>MAX(B47:G47)</f>
        <v>188</v>
      </c>
      <c r="N47" s="24"/>
      <c r="O47" s="14"/>
      <c r="P47" s="14"/>
      <c r="Q47" s="14"/>
      <c r="R47" s="14"/>
      <c r="S47" s="14"/>
      <c r="T47" s="14"/>
    </row>
    <row r="48" spans="1:20" s="15" customFormat="1" ht="12" customHeight="1">
      <c r="A48" s="16" t="s">
        <v>52</v>
      </c>
      <c r="B48" s="25">
        <v>182</v>
      </c>
      <c r="C48" s="26">
        <v>191</v>
      </c>
      <c r="D48" s="27">
        <v>160</v>
      </c>
      <c r="E48" s="26">
        <v>160</v>
      </c>
      <c r="F48" s="27">
        <v>146</v>
      </c>
      <c r="G48" s="26">
        <v>144</v>
      </c>
      <c r="H48" s="20">
        <f>IF(B48&lt;&gt;"",SUM(B48:G48),"")</f>
        <v>983</v>
      </c>
      <c r="I48" s="21">
        <f>IF(B48&lt;&gt;"",AVERAGE(B48:G48),"")</f>
        <v>163.83333333333334</v>
      </c>
      <c r="J48" s="22">
        <f>IF(B48&lt;&gt;"",MAX(B48:G48),"")</f>
        <v>191</v>
      </c>
      <c r="K48" s="22">
        <f>IF(C48&lt;&gt;"",MAX(B48:G48)-MIN(B48:G48),"")</f>
        <v>47</v>
      </c>
      <c r="L48" s="20">
        <v>40</v>
      </c>
      <c r="M48" s="23">
        <f>MAX(B48:G48)</f>
        <v>191</v>
      </c>
      <c r="N48" s="24"/>
      <c r="O48" s="14"/>
      <c r="P48" s="14"/>
      <c r="Q48" s="14"/>
      <c r="R48" s="14"/>
      <c r="S48" s="14"/>
      <c r="T48" s="14"/>
    </row>
    <row r="49" spans="1:20" s="15" customFormat="1" ht="12" customHeight="1">
      <c r="A49" s="37" t="s">
        <v>53</v>
      </c>
      <c r="B49" s="25">
        <v>135</v>
      </c>
      <c r="C49" s="26">
        <v>200</v>
      </c>
      <c r="D49" s="27">
        <v>141</v>
      </c>
      <c r="E49" s="26">
        <v>139</v>
      </c>
      <c r="F49" s="27">
        <v>149</v>
      </c>
      <c r="G49" s="26">
        <v>179</v>
      </c>
      <c r="H49" s="20">
        <f>IF(B49&lt;&gt;"",SUM(B49:G49),"")</f>
        <v>943</v>
      </c>
      <c r="I49" s="21">
        <f>IF(B49&lt;&gt;"",AVERAGE(B49:G49),"")</f>
        <v>157.16666666666666</v>
      </c>
      <c r="J49" s="22">
        <f>IF(B49&lt;&gt;"",MAX(B49:G49),"")</f>
        <v>200</v>
      </c>
      <c r="K49" s="22">
        <f>IF(C49&lt;&gt;"",MAX(B49:G49)-MIN(B49:G49),"")</f>
        <v>65</v>
      </c>
      <c r="L49" s="20">
        <v>41</v>
      </c>
      <c r="M49" s="23">
        <f>MAX(B49:G49)</f>
        <v>200</v>
      </c>
      <c r="N49" s="24"/>
      <c r="O49" s="14"/>
      <c r="P49" s="14"/>
      <c r="Q49" s="14"/>
      <c r="R49" s="14"/>
      <c r="S49" s="14"/>
      <c r="T49" s="14"/>
    </row>
    <row r="50" spans="1:20" s="15" customFormat="1" ht="12" customHeight="1" hidden="1">
      <c r="A50" s="28"/>
      <c r="B50" s="25"/>
      <c r="C50" s="26"/>
      <c r="D50" s="27"/>
      <c r="E50" s="26"/>
      <c r="F50" s="27"/>
      <c r="G50" s="26"/>
      <c r="H50" s="20">
        <f>IF(B50&lt;&gt;"",SUM(B50:G50),"")</f>
      </c>
      <c r="I50" s="21">
        <f>IF(B50&lt;&gt;"",AVERAGE(B50:G50),"")</f>
      </c>
      <c r="J50" s="22">
        <f>IF(B50&lt;&gt;"",MAX(B50:G50),"")</f>
      </c>
      <c r="K50" s="22">
        <f>IF(C50&lt;&gt;"",MAX(B50:G50)-MIN(B50:G50),"")</f>
      </c>
      <c r="L50" s="20">
        <v>31</v>
      </c>
      <c r="M50" s="23"/>
      <c r="N50" s="42"/>
      <c r="O50" s="14"/>
      <c r="P50" s="14"/>
      <c r="Q50" s="14"/>
      <c r="R50" s="14"/>
      <c r="S50" s="14"/>
      <c r="T50" s="14"/>
    </row>
    <row r="51" spans="1:20" s="15" customFormat="1" ht="12" customHeight="1" hidden="1">
      <c r="A51" s="28"/>
      <c r="B51" s="25"/>
      <c r="C51" s="26"/>
      <c r="D51" s="27"/>
      <c r="E51" s="26"/>
      <c r="F51" s="27"/>
      <c r="G51" s="26"/>
      <c r="H51" s="20">
        <f>IF(B51&lt;&gt;"",SUM(B51:G51),"")</f>
      </c>
      <c r="I51" s="21">
        <f>IF(B51&lt;&gt;"",AVERAGE(B51:G51),"")</f>
      </c>
      <c r="J51" s="22">
        <f>IF(B51&lt;&gt;"",MAX(B51:G51),"")</f>
      </c>
      <c r="K51" s="22">
        <f>IF(C51&lt;&gt;"",MAX(B51:G51)-MIN(B51:G51),"")</f>
      </c>
      <c r="L51" s="20">
        <v>32</v>
      </c>
      <c r="M51" s="23"/>
      <c r="N51" s="42"/>
      <c r="O51" s="14"/>
      <c r="P51" s="14"/>
      <c r="Q51" s="14"/>
      <c r="R51" s="14"/>
      <c r="S51" s="14"/>
      <c r="T51" s="14"/>
    </row>
    <row r="52" spans="1:20" s="15" customFormat="1" ht="12" customHeight="1" hidden="1">
      <c r="A52" s="28"/>
      <c r="B52" s="25"/>
      <c r="C52" s="26"/>
      <c r="D52" s="27"/>
      <c r="E52" s="26"/>
      <c r="F52" s="27"/>
      <c r="G52" s="26"/>
      <c r="H52" s="20">
        <f>IF(B52&lt;&gt;"",SUM(B52:G52),"")</f>
      </c>
      <c r="I52" s="21">
        <f>IF(B52&lt;&gt;"",AVERAGE(B52:G52),"")</f>
      </c>
      <c r="J52" s="22">
        <f>IF(B52&lt;&gt;"",MAX(B52:G52),"")</f>
      </c>
      <c r="K52" s="22">
        <f>IF(C52&lt;&gt;"",MAX(B52:G52)-MIN(B52:G52),"")</f>
      </c>
      <c r="L52" s="20">
        <v>33</v>
      </c>
      <c r="M52" s="23"/>
      <c r="N52" s="42"/>
      <c r="O52" s="14"/>
      <c r="P52" s="14"/>
      <c r="Q52" s="14"/>
      <c r="R52" s="14"/>
      <c r="S52" s="14"/>
      <c r="T52" s="14"/>
    </row>
    <row r="53" spans="1:20" s="15" customFormat="1" ht="12" customHeight="1" hidden="1">
      <c r="A53" s="43"/>
      <c r="B53" s="25"/>
      <c r="C53" s="26"/>
      <c r="D53" s="27"/>
      <c r="E53" s="26"/>
      <c r="F53" s="27"/>
      <c r="G53" s="26"/>
      <c r="H53" s="20">
        <f>IF(B53&lt;&gt;"",SUM(B53:G53),"")</f>
      </c>
      <c r="I53" s="21">
        <f>IF(B53&lt;&gt;"",AVERAGE(B53:G53),"")</f>
      </c>
      <c r="J53" s="22">
        <f>IF(B53&lt;&gt;"",MAX(B53:G53),"")</f>
      </c>
      <c r="K53" s="22">
        <f>IF(C53&lt;&gt;"",MAX(B53:G53)-MIN(B53:G53),"")</f>
      </c>
      <c r="L53" s="20">
        <v>34</v>
      </c>
      <c r="M53" s="23"/>
      <c r="N53" s="42"/>
      <c r="O53" s="14"/>
      <c r="P53" s="14"/>
      <c r="Q53" s="14"/>
      <c r="R53" s="14"/>
      <c r="S53" s="14"/>
      <c r="T53" s="14"/>
    </row>
    <row r="54" spans="1:20" s="15" customFormat="1" ht="12" customHeight="1" hidden="1">
      <c r="A54" s="44"/>
      <c r="B54" s="25"/>
      <c r="C54" s="26"/>
      <c r="D54" s="27"/>
      <c r="E54" s="26"/>
      <c r="F54" s="27"/>
      <c r="G54" s="26"/>
      <c r="H54" s="20">
        <f>IF(B54&lt;&gt;"",SUM(B54:G54),"")</f>
      </c>
      <c r="I54" s="21">
        <f>IF(B54&lt;&gt;"",AVERAGE(B54:G54),"")</f>
      </c>
      <c r="J54" s="22">
        <f>IF(B54&lt;&gt;"",MAX(B54:G54),"")</f>
      </c>
      <c r="K54" s="22">
        <f>IF(C54&lt;&gt;"",MAX(B54:G54)-MIN(B54:G54),"")</f>
      </c>
      <c r="L54" s="20">
        <v>35</v>
      </c>
      <c r="M54" s="23"/>
      <c r="N54" s="42"/>
      <c r="O54" s="14"/>
      <c r="P54" s="14"/>
      <c r="Q54" s="14"/>
      <c r="R54" s="14"/>
      <c r="S54" s="14"/>
      <c r="T54" s="14"/>
    </row>
    <row r="55" spans="1:20" s="15" customFormat="1" ht="12" customHeight="1" hidden="1">
      <c r="A55" s="44"/>
      <c r="B55" s="25"/>
      <c r="C55" s="26"/>
      <c r="D55" s="27"/>
      <c r="E55" s="26"/>
      <c r="F55" s="27"/>
      <c r="G55" s="26"/>
      <c r="H55" s="20">
        <f>IF(B55&lt;&gt;"",SUM(B55:G55),"")</f>
      </c>
      <c r="I55" s="21">
        <f>IF(B55&lt;&gt;"",AVERAGE(B55:G55),"")</f>
      </c>
      <c r="J55" s="22">
        <f>IF(B55&lt;&gt;"",MAX(B55:G55),"")</f>
      </c>
      <c r="K55" s="22">
        <f>IF(C55&lt;&gt;"",MAX(B55:G55)-MIN(B55:G55),"")</f>
      </c>
      <c r="L55" s="20">
        <v>36</v>
      </c>
      <c r="M55" s="23"/>
      <c r="N55" s="42"/>
      <c r="O55" s="14"/>
      <c r="P55" s="14"/>
      <c r="Q55" s="14"/>
      <c r="R55" s="14"/>
      <c r="S55" s="14"/>
      <c r="T55" s="14"/>
    </row>
    <row r="56" spans="1:20" s="15" customFormat="1" ht="12" customHeight="1" hidden="1">
      <c r="A56" s="44"/>
      <c r="B56" s="25"/>
      <c r="C56" s="26"/>
      <c r="D56" s="27"/>
      <c r="E56" s="26"/>
      <c r="F56" s="27"/>
      <c r="G56" s="26"/>
      <c r="H56" s="20">
        <f>IF(B56&lt;&gt;"",SUM(B56:G56),"")</f>
      </c>
      <c r="I56" s="21">
        <f>IF(B56&lt;&gt;"",AVERAGE(B56:G56),"")</f>
      </c>
      <c r="J56" s="22">
        <f>IF(B56&lt;&gt;"",MAX(B56:G56),"")</f>
      </c>
      <c r="K56" s="22">
        <f>IF(C56&lt;&gt;"",MAX(B56:G56)-MIN(B56:G56),"")</f>
      </c>
      <c r="L56" s="20">
        <v>37</v>
      </c>
      <c r="M56" s="23"/>
      <c r="N56" s="42"/>
      <c r="O56" s="14"/>
      <c r="P56" s="14"/>
      <c r="Q56" s="14"/>
      <c r="R56" s="14"/>
      <c r="S56" s="14"/>
      <c r="T56" s="14"/>
    </row>
    <row r="57" spans="1:20" s="15" customFormat="1" ht="12" customHeight="1" hidden="1">
      <c r="A57" s="45"/>
      <c r="B57" s="25"/>
      <c r="C57" s="26"/>
      <c r="D57" s="27"/>
      <c r="E57" s="26"/>
      <c r="F57" s="27"/>
      <c r="G57" s="26"/>
      <c r="H57" s="20">
        <f>IF(B57&lt;&gt;"",SUM(B57:G57),"")</f>
      </c>
      <c r="I57" s="21">
        <f>IF(B57&lt;&gt;"",AVERAGE(B57:G57),"")</f>
      </c>
      <c r="J57" s="22">
        <f>IF(B57&lt;&gt;"",MAX(B57:G57),"")</f>
      </c>
      <c r="K57" s="22">
        <f>IF(C57&lt;&gt;"",MAX(B57:G57)-MIN(B57:G57),"")</f>
      </c>
      <c r="L57" s="20">
        <v>38</v>
      </c>
      <c r="M57" s="23"/>
      <c r="N57" s="42"/>
      <c r="O57" s="14"/>
      <c r="P57" s="14"/>
      <c r="Q57" s="14"/>
      <c r="R57" s="14"/>
      <c r="S57" s="14"/>
      <c r="T57" s="14"/>
    </row>
    <row r="58" spans="1:15" s="49" customFormat="1" ht="12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23" t="e">
        <f>MAX(#REF!)</f>
        <v>#REF!</v>
      </c>
      <c r="N58" s="47" t="e">
        <f>MIN(#REF!)</f>
        <v>#REF!</v>
      </c>
      <c r="O58" s="48"/>
    </row>
    <row r="59" spans="1:15" s="49" customFormat="1" ht="12" customHeight="1">
      <c r="A59"/>
      <c r="B59"/>
      <c r="C59"/>
      <c r="D59"/>
      <c r="E59"/>
      <c r="F59"/>
      <c r="G59"/>
      <c r="H59"/>
      <c r="I59"/>
      <c r="J59"/>
      <c r="K59"/>
      <c r="L59"/>
      <c r="M59" s="23" t="e">
        <f>MAX(#REF!)</f>
        <v>#REF!</v>
      </c>
      <c r="N59" s="47" t="e">
        <f>MIN(#REF!)</f>
        <v>#REF!</v>
      </c>
      <c r="O59" s="50"/>
    </row>
    <row r="60" spans="1:15" s="49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 s="23" t="e">
        <f>MAX(#REF!)</f>
        <v>#REF!</v>
      </c>
      <c r="N60" s="47" t="e">
        <f>MIN(#REF!)</f>
        <v>#REF!</v>
      </c>
      <c r="O60" s="50"/>
    </row>
    <row r="61" spans="1:15" s="49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 s="23"/>
      <c r="N61" s="47"/>
      <c r="O61" s="50"/>
    </row>
    <row r="62" spans="1:15" s="49" customFormat="1" ht="12" customHeight="1">
      <c r="A62"/>
      <c r="B62"/>
      <c r="C62"/>
      <c r="D62"/>
      <c r="E62"/>
      <c r="F62"/>
      <c r="G62"/>
      <c r="H62"/>
      <c r="I62"/>
      <c r="J62"/>
      <c r="K62"/>
      <c r="L62"/>
      <c r="M62" s="23"/>
      <c r="N62" s="47"/>
      <c r="O62" s="50"/>
    </row>
    <row r="63" spans="1:15" s="49" customFormat="1" ht="12" customHeight="1">
      <c r="A63"/>
      <c r="B63"/>
      <c r="C63"/>
      <c r="D63"/>
      <c r="E63"/>
      <c r="F63"/>
      <c r="G63"/>
      <c r="H63"/>
      <c r="I63"/>
      <c r="J63"/>
      <c r="K63"/>
      <c r="L63"/>
      <c r="M63" s="23"/>
      <c r="N63" s="47"/>
      <c r="O63" s="50"/>
    </row>
    <row r="64" spans="1:15" s="49" customFormat="1" ht="12" customHeight="1">
      <c r="A64"/>
      <c r="B64"/>
      <c r="C64"/>
      <c r="D64"/>
      <c r="E64"/>
      <c r="F64"/>
      <c r="G64"/>
      <c r="H64"/>
      <c r="I64"/>
      <c r="J64"/>
      <c r="K64"/>
      <c r="L64"/>
      <c r="M64" s="23"/>
      <c r="N64" s="47"/>
      <c r="O64" s="50"/>
    </row>
    <row r="65" spans="1:15" s="49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 s="23" t="e">
        <f>MAX(#REF!)</f>
        <v>#REF!</v>
      </c>
      <c r="N65" s="47" t="e">
        <f>MIN(#REF!)</f>
        <v>#REF!</v>
      </c>
      <c r="O65" s="50"/>
    </row>
    <row r="66" spans="1:14" s="15" customFormat="1" ht="12.75" customHeight="1" hidden="1">
      <c r="A66"/>
      <c r="B66" s="51"/>
      <c r="C66"/>
      <c r="D66"/>
      <c r="E66"/>
      <c r="F66"/>
      <c r="G66"/>
      <c r="H66"/>
      <c r="I66"/>
      <c r="J66"/>
      <c r="K66"/>
      <c r="L66"/>
      <c r="M66" s="23" t="e">
        <f>MAX(#REF!)</f>
        <v>#REF!</v>
      </c>
      <c r="N66" s="52"/>
    </row>
    <row r="67" spans="1:13" s="15" customFormat="1" ht="12.75">
      <c r="A67"/>
      <c r="B67" s="51"/>
      <c r="C67"/>
      <c r="D67"/>
      <c r="E67"/>
      <c r="F67"/>
      <c r="G67"/>
      <c r="H67"/>
      <c r="I67"/>
      <c r="J67"/>
      <c r="K67"/>
      <c r="L67"/>
      <c r="M67" s="46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</sheetData>
  <sheetProtection selectLockedCells="1" selectUnlockedCells="1"/>
  <conditionalFormatting sqref="A53:A57">
    <cfRule type="expression" priority="1" dxfId="0" stopIfTrue="1">
      <formula>(квалификация!B65485&gt;0)</formula>
    </cfRule>
  </conditionalFormatting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644954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S45"/>
  <sheetViews>
    <sheetView tabSelected="1" zoomScale="50" zoomScaleNormal="50" workbookViewId="0" topLeftCell="A7">
      <selection activeCell="O45" sqref="O45"/>
    </sheetView>
  </sheetViews>
  <sheetFormatPr defaultColWidth="11.421875" defaultRowHeight="12.75"/>
  <cols>
    <col min="1" max="1" width="6.421875" style="0" customWidth="1"/>
    <col min="2" max="2" width="19.8515625" style="0" customWidth="1"/>
    <col min="3" max="3" width="7.8515625" style="0" customWidth="1"/>
    <col min="4" max="4" width="7.28125" style="0" customWidth="1"/>
    <col min="5" max="5" width="5.7109375" style="0" customWidth="1"/>
    <col min="6" max="6" width="7.140625" style="0" customWidth="1"/>
    <col min="7" max="7" width="19.42187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7.421875" style="0" customWidth="1"/>
    <col min="19" max="19" width="6.28125" style="0" customWidth="1"/>
    <col min="20" max="16384" width="11.57421875" style="0" customWidth="1"/>
  </cols>
  <sheetData>
    <row r="1" spans="1:19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2.75">
      <c r="A2" s="53"/>
      <c r="B2" s="53"/>
      <c r="C2" s="53"/>
      <c r="D2" s="53"/>
      <c r="E2" s="54" t="s">
        <v>54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s="59" customFormat="1" ht="12.75">
      <c r="A4" s="56">
        <v>1</v>
      </c>
      <c r="B4" s="57"/>
      <c r="C4" s="57"/>
      <c r="D4" s="57"/>
      <c r="E4" s="57"/>
      <c r="F4" s="57">
        <v>6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</row>
    <row r="5" spans="1:19" s="59" customFormat="1" ht="12.75">
      <c r="A5" s="60">
        <v>36</v>
      </c>
      <c r="B5" s="61" t="s">
        <v>48</v>
      </c>
      <c r="C5" s="62">
        <v>149</v>
      </c>
      <c r="D5" s="62">
        <v>212</v>
      </c>
      <c r="E5" s="63"/>
      <c r="F5" s="60">
        <v>13</v>
      </c>
      <c r="G5" s="61" t="s">
        <v>55</v>
      </c>
      <c r="H5" s="62">
        <v>157</v>
      </c>
      <c r="I5" s="62">
        <v>175</v>
      </c>
      <c r="J5" s="57"/>
      <c r="K5" s="64">
        <v>9</v>
      </c>
      <c r="L5" s="65"/>
      <c r="M5" s="65"/>
      <c r="N5" s="65"/>
      <c r="O5" s="57"/>
      <c r="P5" s="57"/>
      <c r="Q5" s="57"/>
      <c r="R5" s="57"/>
      <c r="S5" s="58"/>
    </row>
    <row r="6" spans="1:19" s="59" customFormat="1" ht="12.75">
      <c r="A6" s="60">
        <v>13</v>
      </c>
      <c r="B6" s="61" t="s">
        <v>55</v>
      </c>
      <c r="C6" s="62">
        <v>226</v>
      </c>
      <c r="D6" s="62">
        <v>183</v>
      </c>
      <c r="E6" s="57"/>
      <c r="F6" s="60">
        <v>1</v>
      </c>
      <c r="G6" s="66" t="s">
        <v>13</v>
      </c>
      <c r="H6" s="62">
        <v>207</v>
      </c>
      <c r="I6" s="62">
        <v>234</v>
      </c>
      <c r="J6" s="57"/>
      <c r="K6" s="60">
        <v>1</v>
      </c>
      <c r="L6" s="66" t="s">
        <v>13</v>
      </c>
      <c r="M6" s="62">
        <v>204</v>
      </c>
      <c r="N6" s="62">
        <v>223</v>
      </c>
      <c r="O6" s="57"/>
      <c r="P6" s="57"/>
      <c r="Q6" s="57"/>
      <c r="R6" s="57"/>
      <c r="S6" s="58"/>
    </row>
    <row r="7" spans="1:19" s="59" customFormat="1" ht="12.75">
      <c r="A7" s="56">
        <v>2</v>
      </c>
      <c r="B7" s="67"/>
      <c r="C7" s="57"/>
      <c r="D7" s="57"/>
      <c r="E7" s="57"/>
      <c r="F7" s="56">
        <v>7</v>
      </c>
      <c r="G7" s="57"/>
      <c r="H7" s="57"/>
      <c r="I7" s="57"/>
      <c r="J7" s="57"/>
      <c r="K7" s="60">
        <v>11</v>
      </c>
      <c r="L7" s="68" t="s">
        <v>23</v>
      </c>
      <c r="M7" s="62">
        <v>181</v>
      </c>
      <c r="N7" s="62">
        <v>227</v>
      </c>
      <c r="O7" s="57"/>
      <c r="P7" s="57"/>
      <c r="Q7" s="57" t="s">
        <v>56</v>
      </c>
      <c r="R7" s="57"/>
      <c r="S7" s="58"/>
    </row>
    <row r="8" spans="1:19" s="59" customFormat="1" ht="12.75">
      <c r="A8" s="60">
        <v>34</v>
      </c>
      <c r="B8" s="61" t="s">
        <v>46</v>
      </c>
      <c r="C8" s="62">
        <v>182</v>
      </c>
      <c r="D8" s="62">
        <v>165</v>
      </c>
      <c r="E8" s="63"/>
      <c r="F8" s="60">
        <v>34</v>
      </c>
      <c r="G8" s="61" t="s">
        <v>46</v>
      </c>
      <c r="H8" s="62">
        <v>186</v>
      </c>
      <c r="I8" s="62">
        <v>163</v>
      </c>
      <c r="J8" s="57"/>
      <c r="K8" s="64">
        <v>10</v>
      </c>
      <c r="L8" s="65"/>
      <c r="M8" s="65"/>
      <c r="N8" s="65"/>
      <c r="O8" s="57"/>
      <c r="P8" s="57">
        <v>3</v>
      </c>
      <c r="Q8" s="57"/>
      <c r="R8" s="57"/>
      <c r="S8" s="58"/>
    </row>
    <row r="9" spans="1:19" s="59" customFormat="1" ht="12.75">
      <c r="A9" s="60">
        <v>15</v>
      </c>
      <c r="B9" s="61" t="s">
        <v>27</v>
      </c>
      <c r="C9" s="62">
        <v>158</v>
      </c>
      <c r="D9" s="62">
        <v>177</v>
      </c>
      <c r="E9" s="57"/>
      <c r="F9" s="60">
        <v>11</v>
      </c>
      <c r="G9" s="68" t="s">
        <v>23</v>
      </c>
      <c r="H9" s="62">
        <v>189</v>
      </c>
      <c r="I9" s="62">
        <v>221</v>
      </c>
      <c r="J9" s="57"/>
      <c r="K9" s="64"/>
      <c r="L9" s="65"/>
      <c r="M9" s="65"/>
      <c r="N9" s="65"/>
      <c r="O9" s="57"/>
      <c r="P9" s="60">
        <v>1</v>
      </c>
      <c r="Q9" s="66" t="s">
        <v>13</v>
      </c>
      <c r="R9" s="62">
        <v>183</v>
      </c>
      <c r="S9" s="58"/>
    </row>
    <row r="10" spans="1:19" s="59" customFormat="1" ht="12.75">
      <c r="A10" s="56">
        <v>3</v>
      </c>
      <c r="B10" s="67"/>
      <c r="C10" s="57"/>
      <c r="D10" s="57"/>
      <c r="E10" s="57"/>
      <c r="F10" s="56">
        <v>10</v>
      </c>
      <c r="G10" s="57"/>
      <c r="H10" s="57"/>
      <c r="I10" s="57"/>
      <c r="J10" s="57"/>
      <c r="K10" s="57"/>
      <c r="L10" s="57"/>
      <c r="M10" s="57"/>
      <c r="N10" s="57"/>
      <c r="O10" s="57"/>
      <c r="P10" s="60">
        <v>9</v>
      </c>
      <c r="Q10" s="69" t="s">
        <v>21</v>
      </c>
      <c r="R10" s="62">
        <v>230</v>
      </c>
      <c r="S10" s="58"/>
    </row>
    <row r="11" spans="1:19" s="59" customFormat="1" ht="12.75">
      <c r="A11" s="60">
        <v>32</v>
      </c>
      <c r="B11" s="61" t="s">
        <v>57</v>
      </c>
      <c r="C11" s="62">
        <v>210</v>
      </c>
      <c r="D11" s="62">
        <v>212</v>
      </c>
      <c r="E11" s="63"/>
      <c r="F11" s="60">
        <v>17</v>
      </c>
      <c r="G11" s="61" t="s">
        <v>29</v>
      </c>
      <c r="H11" s="62">
        <v>173</v>
      </c>
      <c r="I11" s="62">
        <v>187</v>
      </c>
      <c r="J11" s="57"/>
      <c r="K11" s="64">
        <v>7</v>
      </c>
      <c r="L11" s="65"/>
      <c r="M11" s="65"/>
      <c r="N11" s="65"/>
      <c r="O11" s="57"/>
      <c r="P11" s="57">
        <v>4</v>
      </c>
      <c r="Q11" s="57"/>
      <c r="R11" s="57"/>
      <c r="S11" s="58"/>
    </row>
    <row r="12" spans="1:19" s="59" customFormat="1" ht="12.75">
      <c r="A12" s="60">
        <v>17</v>
      </c>
      <c r="B12" s="61" t="s">
        <v>29</v>
      </c>
      <c r="C12" s="62">
        <v>198</v>
      </c>
      <c r="D12" s="62">
        <v>238</v>
      </c>
      <c r="E12" s="57"/>
      <c r="F12" s="60">
        <v>9</v>
      </c>
      <c r="G12" s="69" t="s">
        <v>21</v>
      </c>
      <c r="H12" s="62">
        <v>173</v>
      </c>
      <c r="I12" s="62">
        <v>205</v>
      </c>
      <c r="J12" s="57"/>
      <c r="K12" s="60">
        <v>9</v>
      </c>
      <c r="L12" s="69" t="s">
        <v>21</v>
      </c>
      <c r="M12" s="62">
        <v>223</v>
      </c>
      <c r="N12" s="62">
        <v>187</v>
      </c>
      <c r="O12" s="57"/>
      <c r="P12" s="57"/>
      <c r="Q12" s="57"/>
      <c r="R12" s="57"/>
      <c r="S12" s="58"/>
    </row>
    <row r="13" spans="1:19" s="59" customFormat="1" ht="12.75">
      <c r="A13" s="56">
        <v>4</v>
      </c>
      <c r="B13" s="67"/>
      <c r="C13" s="57"/>
      <c r="D13" s="57"/>
      <c r="E13" s="57"/>
      <c r="F13" s="56">
        <v>3</v>
      </c>
      <c r="G13" s="57"/>
      <c r="H13" s="57"/>
      <c r="I13" s="57"/>
      <c r="J13" s="57"/>
      <c r="K13" s="60">
        <v>19</v>
      </c>
      <c r="L13" s="61" t="s">
        <v>58</v>
      </c>
      <c r="M13" s="62">
        <v>188</v>
      </c>
      <c r="N13" s="62">
        <v>178</v>
      </c>
      <c r="O13" s="57"/>
      <c r="P13" s="57"/>
      <c r="Q13" s="57"/>
      <c r="R13" s="57"/>
      <c r="S13" s="58"/>
    </row>
    <row r="14" spans="1:19" s="59" customFormat="1" ht="12.75">
      <c r="A14" s="60">
        <v>30</v>
      </c>
      <c r="B14" s="61" t="s">
        <v>59</v>
      </c>
      <c r="C14" s="62">
        <v>171</v>
      </c>
      <c r="D14" s="62">
        <v>169</v>
      </c>
      <c r="E14" s="63"/>
      <c r="F14" s="60">
        <v>19</v>
      </c>
      <c r="G14" s="61" t="s">
        <v>58</v>
      </c>
      <c r="H14" s="62">
        <v>226</v>
      </c>
      <c r="I14" s="62">
        <v>192</v>
      </c>
      <c r="J14" s="57"/>
      <c r="K14" s="64">
        <v>8</v>
      </c>
      <c r="L14" s="65"/>
      <c r="M14" s="65"/>
      <c r="N14" s="65"/>
      <c r="O14" s="57"/>
      <c r="P14" s="57"/>
      <c r="Q14" s="57"/>
      <c r="R14" s="57"/>
      <c r="S14" s="58"/>
    </row>
    <row r="15" spans="1:19" s="59" customFormat="1" ht="12.75">
      <c r="A15" s="60">
        <v>19</v>
      </c>
      <c r="B15" s="61" t="s">
        <v>58</v>
      </c>
      <c r="C15" s="62">
        <v>202</v>
      </c>
      <c r="D15" s="62">
        <v>202</v>
      </c>
      <c r="E15" s="57"/>
      <c r="F15" s="60">
        <v>3</v>
      </c>
      <c r="G15" s="66" t="s">
        <v>15</v>
      </c>
      <c r="H15" s="62">
        <v>188</v>
      </c>
      <c r="I15" s="62">
        <v>193</v>
      </c>
      <c r="J15" s="57"/>
      <c r="K15" s="64"/>
      <c r="L15" s="65"/>
      <c r="M15" s="65"/>
      <c r="N15" s="65"/>
      <c r="O15" s="57"/>
      <c r="P15" s="57"/>
      <c r="Q15" s="57"/>
      <c r="R15" s="57"/>
      <c r="S15" s="58"/>
    </row>
    <row r="16" spans="1:19" s="59" customFormat="1" ht="12.75">
      <c r="A16" s="56">
        <v>5</v>
      </c>
      <c r="B16" s="67"/>
      <c r="C16" s="57"/>
      <c r="D16" s="57"/>
      <c r="E16" s="57"/>
      <c r="F16" s="57">
        <v>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1:19" s="59" customFormat="1" ht="12.75">
      <c r="A17" s="60">
        <v>28</v>
      </c>
      <c r="B17" s="61" t="s">
        <v>60</v>
      </c>
      <c r="C17" s="62">
        <v>203</v>
      </c>
      <c r="D17" s="62">
        <v>189</v>
      </c>
      <c r="E17" s="63"/>
      <c r="F17" s="60">
        <v>28</v>
      </c>
      <c r="G17" s="61" t="s">
        <v>60</v>
      </c>
      <c r="H17" s="62">
        <v>158</v>
      </c>
      <c r="I17" s="62">
        <v>212</v>
      </c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1:19" s="59" customFormat="1" ht="12.75">
      <c r="A18" s="60">
        <v>21</v>
      </c>
      <c r="B18" s="61" t="s">
        <v>61</v>
      </c>
      <c r="C18" s="62">
        <v>177</v>
      </c>
      <c r="D18" s="62">
        <v>149</v>
      </c>
      <c r="E18" s="57"/>
      <c r="F18" s="60">
        <v>5</v>
      </c>
      <c r="G18" s="70" t="s">
        <v>17</v>
      </c>
      <c r="H18" s="62">
        <v>222</v>
      </c>
      <c r="I18" s="62">
        <v>216</v>
      </c>
      <c r="J18" s="57"/>
      <c r="K18" s="57">
        <v>11</v>
      </c>
      <c r="L18" s="57"/>
      <c r="M18" s="57"/>
      <c r="N18" s="57"/>
      <c r="O18" s="57"/>
      <c r="P18" s="57"/>
      <c r="Q18" s="57"/>
      <c r="R18" s="57"/>
      <c r="S18" s="58"/>
    </row>
    <row r="19" spans="1:19" s="59" customFormat="1" ht="12.75">
      <c r="A19" s="56">
        <v>6</v>
      </c>
      <c r="B19" s="67"/>
      <c r="C19" s="57"/>
      <c r="D19" s="57"/>
      <c r="E19" s="57"/>
      <c r="F19" s="57">
        <v>4</v>
      </c>
      <c r="G19" s="57"/>
      <c r="H19" s="57"/>
      <c r="I19" s="57"/>
      <c r="J19" s="57"/>
      <c r="K19" s="60">
        <v>5</v>
      </c>
      <c r="L19" s="70" t="s">
        <v>17</v>
      </c>
      <c r="M19" s="62">
        <v>204</v>
      </c>
      <c r="N19" s="62">
        <v>187</v>
      </c>
      <c r="O19" s="57"/>
      <c r="P19" s="57"/>
      <c r="Q19" s="57"/>
      <c r="R19" s="57"/>
      <c r="S19" s="58"/>
    </row>
    <row r="20" spans="1:19" s="59" customFormat="1" ht="12.75">
      <c r="A20" s="60">
        <v>26</v>
      </c>
      <c r="B20" s="61" t="s">
        <v>62</v>
      </c>
      <c r="C20" s="62">
        <v>144</v>
      </c>
      <c r="D20" s="62">
        <v>156</v>
      </c>
      <c r="E20" s="57"/>
      <c r="F20" s="60">
        <v>23</v>
      </c>
      <c r="G20" s="61" t="s">
        <v>63</v>
      </c>
      <c r="H20" s="62">
        <v>215</v>
      </c>
      <c r="I20" s="62">
        <v>190</v>
      </c>
      <c r="J20" s="57"/>
      <c r="K20" s="60">
        <v>23</v>
      </c>
      <c r="L20" s="61" t="s">
        <v>63</v>
      </c>
      <c r="M20" s="62">
        <v>183</v>
      </c>
      <c r="N20" s="62">
        <v>181</v>
      </c>
      <c r="O20" s="57"/>
      <c r="P20" s="57">
        <v>5</v>
      </c>
      <c r="Q20" s="57"/>
      <c r="R20" s="57"/>
      <c r="S20" s="58"/>
    </row>
    <row r="21" spans="1:19" s="59" customFormat="1" ht="12.75">
      <c r="A21" s="60">
        <v>23</v>
      </c>
      <c r="B21" s="61" t="s">
        <v>63</v>
      </c>
      <c r="C21" s="62">
        <v>186</v>
      </c>
      <c r="D21" s="62">
        <v>215</v>
      </c>
      <c r="E21" s="57"/>
      <c r="F21" s="60">
        <v>8</v>
      </c>
      <c r="G21" s="66" t="s">
        <v>20</v>
      </c>
      <c r="H21" s="62">
        <v>158</v>
      </c>
      <c r="I21" s="62">
        <v>153</v>
      </c>
      <c r="J21" s="57"/>
      <c r="K21" s="57">
        <v>12</v>
      </c>
      <c r="L21" s="57"/>
      <c r="M21" s="57"/>
      <c r="N21" s="57"/>
      <c r="O21" s="57"/>
      <c r="P21" s="60">
        <v>5</v>
      </c>
      <c r="Q21" s="70" t="s">
        <v>17</v>
      </c>
      <c r="R21" s="62">
        <v>211</v>
      </c>
      <c r="S21" s="58"/>
    </row>
    <row r="22" spans="1:19" s="59" customFormat="1" ht="12.75">
      <c r="A22" s="56">
        <v>7</v>
      </c>
      <c r="B22" s="67"/>
      <c r="C22" s="57"/>
      <c r="D22" s="57"/>
      <c r="E22" s="57"/>
      <c r="F22" s="57">
        <v>2</v>
      </c>
      <c r="G22" s="57"/>
      <c r="H22" s="57"/>
      <c r="I22" s="57"/>
      <c r="J22" s="57"/>
      <c r="K22" s="57"/>
      <c r="L22" s="57"/>
      <c r="M22" s="57"/>
      <c r="N22" s="57"/>
      <c r="O22" s="57"/>
      <c r="P22" s="60">
        <v>7</v>
      </c>
      <c r="Q22" s="66" t="s">
        <v>19</v>
      </c>
      <c r="R22" s="62">
        <v>138</v>
      </c>
      <c r="S22" s="58"/>
    </row>
    <row r="23" spans="1:19" s="59" customFormat="1" ht="12.75">
      <c r="A23" s="60">
        <v>25</v>
      </c>
      <c r="B23" s="61" t="s">
        <v>64</v>
      </c>
      <c r="C23" s="62">
        <v>151</v>
      </c>
      <c r="D23" s="62">
        <v>228</v>
      </c>
      <c r="E23" s="57"/>
      <c r="F23" s="60">
        <v>24</v>
      </c>
      <c r="G23" s="61" t="s">
        <v>36</v>
      </c>
      <c r="H23" s="62">
        <v>166</v>
      </c>
      <c r="I23" s="62">
        <v>194</v>
      </c>
      <c r="J23" s="57"/>
      <c r="K23" s="57">
        <v>3</v>
      </c>
      <c r="L23" s="57"/>
      <c r="M23" s="57"/>
      <c r="N23" s="57"/>
      <c r="O23" s="57"/>
      <c r="P23" s="57">
        <v>6</v>
      </c>
      <c r="Q23" s="57"/>
      <c r="R23" s="57"/>
      <c r="S23" s="58"/>
    </row>
    <row r="24" spans="1:19" s="59" customFormat="1" ht="12.75">
      <c r="A24" s="60">
        <v>24</v>
      </c>
      <c r="B24" s="61" t="s">
        <v>36</v>
      </c>
      <c r="C24" s="62">
        <v>211</v>
      </c>
      <c r="D24" s="62">
        <v>172</v>
      </c>
      <c r="E24" s="57"/>
      <c r="F24" s="60">
        <v>7</v>
      </c>
      <c r="G24" s="66" t="s">
        <v>19</v>
      </c>
      <c r="H24" s="62">
        <v>187</v>
      </c>
      <c r="I24" s="62">
        <v>236</v>
      </c>
      <c r="J24" s="57"/>
      <c r="K24" s="60">
        <v>7</v>
      </c>
      <c r="L24" s="66" t="s">
        <v>19</v>
      </c>
      <c r="M24" s="62">
        <v>236</v>
      </c>
      <c r="N24" s="62">
        <v>235</v>
      </c>
      <c r="O24" s="57"/>
      <c r="P24" s="57"/>
      <c r="Q24" s="57"/>
      <c r="R24" s="57"/>
      <c r="S24" s="58"/>
    </row>
    <row r="25" spans="1:19" s="59" customFormat="1" ht="12.75">
      <c r="A25" s="56">
        <v>8</v>
      </c>
      <c r="B25" s="67"/>
      <c r="C25" s="57"/>
      <c r="D25" s="57"/>
      <c r="E25" s="57"/>
      <c r="F25" s="57">
        <v>12</v>
      </c>
      <c r="G25" s="57"/>
      <c r="H25" s="57"/>
      <c r="I25" s="57"/>
      <c r="J25" s="57"/>
      <c r="K25" s="60">
        <v>6</v>
      </c>
      <c r="L25" s="66" t="s">
        <v>18</v>
      </c>
      <c r="M25" s="62">
        <v>185</v>
      </c>
      <c r="N25" s="62">
        <v>224</v>
      </c>
      <c r="O25" s="57"/>
      <c r="P25" s="57"/>
      <c r="Q25" s="57"/>
      <c r="R25" s="57"/>
      <c r="S25" s="58"/>
    </row>
    <row r="26" spans="1:19" s="59" customFormat="1" ht="12.75">
      <c r="A26" s="60">
        <v>27</v>
      </c>
      <c r="B26" s="61" t="s">
        <v>39</v>
      </c>
      <c r="C26" s="62">
        <v>152</v>
      </c>
      <c r="D26" s="62">
        <v>230</v>
      </c>
      <c r="E26" s="57"/>
      <c r="F26" s="60">
        <v>22</v>
      </c>
      <c r="G26" s="61" t="s">
        <v>34</v>
      </c>
      <c r="H26" s="62">
        <v>187</v>
      </c>
      <c r="I26" s="62">
        <v>199</v>
      </c>
      <c r="J26" s="57"/>
      <c r="K26" s="57">
        <v>4</v>
      </c>
      <c r="L26" s="57"/>
      <c r="M26" s="57"/>
      <c r="N26" s="57"/>
      <c r="O26" s="57"/>
      <c r="P26" s="57"/>
      <c r="Q26" s="57"/>
      <c r="R26" s="57"/>
      <c r="S26" s="58"/>
    </row>
    <row r="27" spans="1:19" s="59" customFormat="1" ht="12.75">
      <c r="A27" s="60">
        <v>22</v>
      </c>
      <c r="B27" s="61" t="s">
        <v>34</v>
      </c>
      <c r="C27" s="62">
        <v>232</v>
      </c>
      <c r="D27" s="62">
        <v>169</v>
      </c>
      <c r="E27" s="57"/>
      <c r="F27" s="60">
        <v>6</v>
      </c>
      <c r="G27" s="66" t="s">
        <v>18</v>
      </c>
      <c r="H27" s="62">
        <v>238</v>
      </c>
      <c r="I27" s="62">
        <v>184</v>
      </c>
      <c r="J27" s="57"/>
      <c r="K27" s="57"/>
      <c r="L27" s="57"/>
      <c r="M27" s="57"/>
      <c r="N27" s="57"/>
      <c r="O27" s="57"/>
      <c r="P27" s="57"/>
      <c r="Q27" s="57"/>
      <c r="R27" s="57"/>
      <c r="S27" s="71"/>
    </row>
    <row r="28" spans="1:19" s="59" customFormat="1" ht="12.75">
      <c r="A28" s="56">
        <v>9</v>
      </c>
      <c r="B28" s="67"/>
      <c r="C28" s="57"/>
      <c r="D28" s="57"/>
      <c r="E28" s="57"/>
      <c r="F28" s="57">
        <v>9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71"/>
    </row>
    <row r="29" spans="1:19" s="59" customFormat="1" ht="12.75">
      <c r="A29" s="60">
        <v>29</v>
      </c>
      <c r="B29" s="61" t="s">
        <v>65</v>
      </c>
      <c r="C29" s="62">
        <v>148</v>
      </c>
      <c r="D29" s="62">
        <v>216</v>
      </c>
      <c r="E29" s="57"/>
      <c r="F29" s="60">
        <v>29</v>
      </c>
      <c r="G29" s="61" t="s">
        <v>65</v>
      </c>
      <c r="H29" s="62">
        <v>183</v>
      </c>
      <c r="I29" s="62">
        <v>177</v>
      </c>
      <c r="J29" s="57"/>
      <c r="K29" s="57">
        <v>5</v>
      </c>
      <c r="L29" s="57"/>
      <c r="M29" s="57"/>
      <c r="N29" s="57"/>
      <c r="O29" s="57"/>
      <c r="P29" s="57"/>
      <c r="Q29" s="57"/>
      <c r="R29" s="57"/>
      <c r="S29" s="71"/>
    </row>
    <row r="30" spans="1:19" s="59" customFormat="1" ht="12.75">
      <c r="A30" s="60">
        <v>20</v>
      </c>
      <c r="B30" s="61" t="s">
        <v>66</v>
      </c>
      <c r="C30" s="62">
        <v>172</v>
      </c>
      <c r="D30" s="62">
        <v>166</v>
      </c>
      <c r="E30" s="57"/>
      <c r="F30" s="60">
        <v>4</v>
      </c>
      <c r="G30" s="66" t="s">
        <v>16</v>
      </c>
      <c r="H30" s="62">
        <v>213</v>
      </c>
      <c r="I30" s="62">
        <v>154</v>
      </c>
      <c r="J30" s="57"/>
      <c r="K30" s="60">
        <v>4</v>
      </c>
      <c r="L30" s="66" t="s">
        <v>16</v>
      </c>
      <c r="M30" s="62">
        <v>165</v>
      </c>
      <c r="N30" s="62">
        <v>152</v>
      </c>
      <c r="O30" s="57"/>
      <c r="P30" s="57"/>
      <c r="Q30" s="57"/>
      <c r="R30" s="57"/>
      <c r="S30" s="71"/>
    </row>
    <row r="31" spans="1:19" s="59" customFormat="1" ht="12.75">
      <c r="A31" s="56">
        <v>10</v>
      </c>
      <c r="B31" s="67"/>
      <c r="C31" s="57"/>
      <c r="D31" s="57"/>
      <c r="E31" s="57"/>
      <c r="F31" s="57">
        <v>11</v>
      </c>
      <c r="G31" s="57"/>
      <c r="H31" s="57"/>
      <c r="I31" s="57"/>
      <c r="J31" s="57"/>
      <c r="K31" s="60">
        <v>10</v>
      </c>
      <c r="L31" s="66" t="s">
        <v>22</v>
      </c>
      <c r="M31" s="62">
        <v>185</v>
      </c>
      <c r="N31" s="62">
        <v>208</v>
      </c>
      <c r="O31" s="57"/>
      <c r="P31" s="57">
        <v>7</v>
      </c>
      <c r="Q31" s="57"/>
      <c r="R31" s="57"/>
      <c r="S31" s="71"/>
    </row>
    <row r="32" spans="1:19" s="59" customFormat="1" ht="12.75">
      <c r="A32" s="60">
        <v>31</v>
      </c>
      <c r="B32" s="61" t="s">
        <v>43</v>
      </c>
      <c r="C32" s="62">
        <v>186</v>
      </c>
      <c r="D32" s="62">
        <v>194</v>
      </c>
      <c r="E32" s="57"/>
      <c r="F32" s="60">
        <v>31</v>
      </c>
      <c r="G32" s="61" t="s">
        <v>43</v>
      </c>
      <c r="H32" s="62">
        <v>183</v>
      </c>
      <c r="I32" s="62">
        <v>132</v>
      </c>
      <c r="J32" s="57"/>
      <c r="K32" s="57">
        <v>6</v>
      </c>
      <c r="L32" s="57"/>
      <c r="M32" s="57"/>
      <c r="N32" s="57"/>
      <c r="O32" s="57"/>
      <c r="P32" s="60">
        <v>10</v>
      </c>
      <c r="Q32" s="66" t="s">
        <v>22</v>
      </c>
      <c r="R32" s="62">
        <v>172</v>
      </c>
      <c r="S32" s="71"/>
    </row>
    <row r="33" spans="1:19" s="59" customFormat="1" ht="12.75">
      <c r="A33" s="60">
        <v>18</v>
      </c>
      <c r="B33" s="61" t="s">
        <v>67</v>
      </c>
      <c r="C33" s="62">
        <v>170</v>
      </c>
      <c r="D33" s="62">
        <v>148</v>
      </c>
      <c r="E33" s="57"/>
      <c r="F33" s="60">
        <v>10</v>
      </c>
      <c r="G33" s="66" t="s">
        <v>22</v>
      </c>
      <c r="H33" s="62">
        <v>150</v>
      </c>
      <c r="I33" s="62">
        <v>170</v>
      </c>
      <c r="J33" s="57"/>
      <c r="K33" s="57"/>
      <c r="L33" s="57"/>
      <c r="M33" s="57"/>
      <c r="N33" s="57"/>
      <c r="O33" s="57"/>
      <c r="P33" s="60">
        <v>14</v>
      </c>
      <c r="Q33" s="61" t="s">
        <v>26</v>
      </c>
      <c r="R33" s="62">
        <v>180</v>
      </c>
      <c r="S33" s="71"/>
    </row>
    <row r="34" spans="1:19" s="59" customFormat="1" ht="12.75">
      <c r="A34" s="56">
        <v>11</v>
      </c>
      <c r="B34" s="67"/>
      <c r="C34" s="57"/>
      <c r="D34" s="57"/>
      <c r="E34" s="57"/>
      <c r="F34" s="57">
        <v>8</v>
      </c>
      <c r="G34" s="57"/>
      <c r="H34" s="57"/>
      <c r="I34" s="57"/>
      <c r="J34" s="57"/>
      <c r="K34" s="57"/>
      <c r="L34" s="57"/>
      <c r="M34" s="57"/>
      <c r="N34" s="57"/>
      <c r="O34" s="57"/>
      <c r="P34" s="57">
        <v>8</v>
      </c>
      <c r="Q34" s="57"/>
      <c r="R34" s="57"/>
      <c r="S34" s="71"/>
    </row>
    <row r="35" spans="1:19" s="59" customFormat="1" ht="12.75">
      <c r="A35" s="60">
        <v>33</v>
      </c>
      <c r="B35" s="61" t="s">
        <v>45</v>
      </c>
      <c r="C35" s="62">
        <v>170</v>
      </c>
      <c r="D35" s="62">
        <v>220</v>
      </c>
      <c r="E35" s="57"/>
      <c r="F35" s="60">
        <v>33</v>
      </c>
      <c r="G35" s="61" t="s">
        <v>45</v>
      </c>
      <c r="H35" s="62">
        <v>226</v>
      </c>
      <c r="I35" s="62">
        <v>190</v>
      </c>
      <c r="J35" s="57"/>
      <c r="K35" s="57">
        <v>1</v>
      </c>
      <c r="L35" s="57"/>
      <c r="M35" s="57"/>
      <c r="N35" s="57"/>
      <c r="O35" s="57"/>
      <c r="P35" s="57"/>
      <c r="Q35" s="57"/>
      <c r="R35" s="57"/>
      <c r="S35" s="71"/>
    </row>
    <row r="36" spans="1:19" s="59" customFormat="1" ht="12.75">
      <c r="A36" s="60">
        <v>16</v>
      </c>
      <c r="B36" s="61" t="s">
        <v>68</v>
      </c>
      <c r="C36" s="62">
        <v>185</v>
      </c>
      <c r="D36" s="62">
        <v>193</v>
      </c>
      <c r="E36" s="57"/>
      <c r="F36" s="60">
        <v>12</v>
      </c>
      <c r="G36" s="66" t="s">
        <v>24</v>
      </c>
      <c r="H36" s="62">
        <v>194</v>
      </c>
      <c r="I36" s="62">
        <v>209</v>
      </c>
      <c r="J36" s="57"/>
      <c r="K36" s="60">
        <v>33</v>
      </c>
      <c r="L36" s="61" t="s">
        <v>45</v>
      </c>
      <c r="M36" s="62">
        <v>209</v>
      </c>
      <c r="N36" s="62">
        <v>158</v>
      </c>
      <c r="O36" s="57"/>
      <c r="P36" s="57"/>
      <c r="Q36" s="57"/>
      <c r="R36" s="57"/>
      <c r="S36" s="71"/>
    </row>
    <row r="37" spans="1:19" s="59" customFormat="1" ht="12.75">
      <c r="A37" s="56">
        <v>12</v>
      </c>
      <c r="B37" s="67"/>
      <c r="C37" s="57"/>
      <c r="D37" s="57"/>
      <c r="E37" s="57"/>
      <c r="F37" s="57">
        <v>5</v>
      </c>
      <c r="G37" s="57"/>
      <c r="H37" s="57"/>
      <c r="I37" s="57"/>
      <c r="J37" s="57"/>
      <c r="K37" s="60">
        <v>14</v>
      </c>
      <c r="L37" s="61" t="s">
        <v>26</v>
      </c>
      <c r="M37" s="62">
        <v>200</v>
      </c>
      <c r="N37" s="62">
        <v>221</v>
      </c>
      <c r="O37" s="57"/>
      <c r="P37" s="57"/>
      <c r="Q37" s="57"/>
      <c r="R37" s="57"/>
      <c r="S37" s="71"/>
    </row>
    <row r="38" spans="1:19" s="59" customFormat="1" ht="12.75">
      <c r="A38" s="60">
        <v>35</v>
      </c>
      <c r="B38" s="61" t="s">
        <v>47</v>
      </c>
      <c r="C38" s="62">
        <v>199</v>
      </c>
      <c r="D38" s="62">
        <v>139</v>
      </c>
      <c r="E38" s="57"/>
      <c r="F38" s="60">
        <v>14</v>
      </c>
      <c r="G38" s="61" t="s">
        <v>26</v>
      </c>
      <c r="H38" s="62">
        <v>236</v>
      </c>
      <c r="I38" s="62">
        <v>165</v>
      </c>
      <c r="J38" s="57"/>
      <c r="K38" s="57">
        <v>2</v>
      </c>
      <c r="L38" s="57"/>
      <c r="M38" s="57"/>
      <c r="N38" s="57"/>
      <c r="O38" s="57"/>
      <c r="P38" s="57"/>
      <c r="Q38" s="57"/>
      <c r="R38" s="57"/>
      <c r="S38" s="71"/>
    </row>
    <row r="39" spans="1:19" s="59" customFormat="1" ht="12.75">
      <c r="A39" s="60">
        <v>14</v>
      </c>
      <c r="B39" s="61" t="s">
        <v>26</v>
      </c>
      <c r="C39" s="62">
        <v>162</v>
      </c>
      <c r="D39" s="62">
        <v>249</v>
      </c>
      <c r="E39" s="57"/>
      <c r="F39" s="60">
        <v>2</v>
      </c>
      <c r="G39" s="66" t="s">
        <v>14</v>
      </c>
      <c r="H39" s="62">
        <v>183</v>
      </c>
      <c r="I39" s="62">
        <v>192</v>
      </c>
      <c r="J39" s="57"/>
      <c r="K39" s="57"/>
      <c r="L39" s="57"/>
      <c r="M39" s="57"/>
      <c r="N39" s="57"/>
      <c r="O39" s="57"/>
      <c r="P39" s="72"/>
      <c r="Q39" s="72"/>
      <c r="R39" s="72"/>
      <c r="S39" s="71"/>
    </row>
    <row r="40" spans="1:19" s="59" customFormat="1" ht="12.75">
      <c r="A40" s="73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71"/>
      <c r="Q40" s="71"/>
      <c r="R40" s="71"/>
      <c r="S40" s="58"/>
    </row>
    <row r="41" spans="1:19" s="59" customFormat="1" ht="12.75">
      <c r="A41" s="71"/>
      <c r="B41" s="71"/>
      <c r="C41" s="71"/>
      <c r="D41" s="71"/>
      <c r="E41" s="71"/>
      <c r="F41" s="71"/>
      <c r="G41" s="74" t="s">
        <v>69</v>
      </c>
      <c r="H41" s="71"/>
      <c r="I41" s="71"/>
      <c r="J41" s="58"/>
      <c r="K41" s="58"/>
      <c r="L41" s="58"/>
      <c r="M41" s="58"/>
      <c r="N41" s="58"/>
      <c r="O41" s="58"/>
      <c r="P41" s="71"/>
      <c r="Q41" s="71"/>
      <c r="R41" s="71"/>
      <c r="S41" s="58"/>
    </row>
    <row r="42" spans="1:19" s="59" customFormat="1" ht="12.75">
      <c r="A42" s="71"/>
      <c r="B42" s="71"/>
      <c r="C42" s="71"/>
      <c r="D42" s="71"/>
      <c r="E42" s="71"/>
      <c r="F42" s="75">
        <v>9</v>
      </c>
      <c r="G42" s="69" t="s">
        <v>21</v>
      </c>
      <c r="H42" s="75"/>
      <c r="I42" s="57">
        <v>231</v>
      </c>
      <c r="J42" s="58"/>
      <c r="K42" s="58"/>
      <c r="L42" s="58"/>
      <c r="M42" s="58"/>
      <c r="N42" s="58"/>
      <c r="O42" s="58"/>
      <c r="P42" s="71"/>
      <c r="Q42" s="71"/>
      <c r="R42" s="71"/>
      <c r="S42" s="71"/>
    </row>
    <row r="43" spans="1:19" s="59" customFormat="1" ht="12.75">
      <c r="A43" s="71"/>
      <c r="B43" s="71"/>
      <c r="C43" s="71"/>
      <c r="D43" s="71"/>
      <c r="E43" s="71"/>
      <c r="F43" s="75">
        <v>5</v>
      </c>
      <c r="G43" s="70" t="s">
        <v>17</v>
      </c>
      <c r="H43" s="75"/>
      <c r="I43" s="57">
        <v>185</v>
      </c>
      <c r="J43" s="58"/>
      <c r="K43" s="58"/>
      <c r="L43" s="58"/>
      <c r="M43" s="58"/>
      <c r="N43" s="58"/>
      <c r="O43" s="58"/>
      <c r="P43" s="58"/>
      <c r="Q43" s="58"/>
      <c r="R43" s="71"/>
      <c r="S43" s="71"/>
    </row>
    <row r="44" spans="1:19" s="59" customFormat="1" ht="12.75">
      <c r="A44" s="71"/>
      <c r="B44" s="71"/>
      <c r="C44" s="71"/>
      <c r="D44" s="71"/>
      <c r="E44" s="71"/>
      <c r="F44" s="75">
        <v>14</v>
      </c>
      <c r="G44" s="61" t="s">
        <v>26</v>
      </c>
      <c r="H44" s="75"/>
      <c r="I44" s="57">
        <v>189</v>
      </c>
      <c r="J44" s="58"/>
      <c r="K44" s="58"/>
      <c r="L44" s="58"/>
      <c r="M44" s="58"/>
      <c r="N44" s="58"/>
      <c r="O44" s="58"/>
      <c r="P44" s="71"/>
      <c r="Q44" s="71"/>
      <c r="R44" s="71"/>
      <c r="S44" s="71"/>
    </row>
    <row r="45" spans="1:19" ht="12.75">
      <c r="A45" s="53"/>
      <c r="B45" s="53"/>
      <c r="C45" s="53"/>
      <c r="D45" s="53"/>
      <c r="E45" s="53"/>
      <c r="F45" s="53"/>
      <c r="G45" s="53"/>
      <c r="H45" s="53"/>
      <c r="I45" s="53"/>
      <c r="J45" s="55"/>
      <c r="K45" s="55"/>
      <c r="L45" s="55"/>
      <c r="M45" s="55"/>
      <c r="N45" s="55"/>
      <c r="O45" s="55"/>
      <c r="P45" s="53"/>
      <c r="Q45" s="53"/>
      <c r="R45" s="53"/>
      <c r="S45" s="53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5" zoomScaleNormal="85" workbookViewId="0" topLeftCell="A1">
      <selection activeCell="A56" sqref="A5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5" zoomScaleNormal="75" workbookViewId="0" topLeftCell="A1">
      <selection activeCell="L17" sqref="L17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50" zoomScaleNormal="50" workbookViewId="0" topLeftCell="A13">
      <selection activeCell="V28" sqref="V2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2016-02-04T07:29:03Z</dcterms:modified>
  <cp:category/>
  <cp:version/>
  <cp:contentType/>
  <cp:contentStatus/>
  <cp:revision>3</cp:revision>
</cp:coreProperties>
</file>